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Schulsekretariat\Grundbildung Detailhandel\02-QV_Qualifikationsverfahren\QV-Rechner, Nt-Formulare\QV Rechner ab 2021\"/>
    </mc:Choice>
  </mc:AlternateContent>
  <bookViews>
    <workbookView xWindow="0" yWindow="0" windowWidth="23040" windowHeight="8910"/>
  </bookViews>
  <sheets>
    <sheet name="Notenblatt" sheetId="7" r:id="rId1"/>
    <sheet name="Notenberechnung" sheetId="8" r:id="rId2"/>
  </sheets>
  <definedNames>
    <definedName name="_xlnm.Print_Area" localSheetId="0">Notenblatt!$A$1:$J$39</definedName>
  </definedNames>
  <calcPr calcId="162913"/>
</workbook>
</file>

<file path=xl/calcChain.xml><?xml version="1.0" encoding="utf-8"?>
<calcChain xmlns="http://schemas.openxmlformats.org/spreadsheetml/2006/main">
  <c r="J12" i="7" l="1"/>
  <c r="H16" i="7" l="1"/>
  <c r="J16" i="7" s="1"/>
  <c r="H28" i="7" l="1"/>
  <c r="H33" i="7" l="1"/>
  <c r="H31" i="7"/>
  <c r="J31" i="7" s="1"/>
  <c r="J28" i="7"/>
  <c r="H24" i="7"/>
  <c r="J24" i="7" s="1"/>
  <c r="J13" i="7" l="1"/>
  <c r="J17" i="7" l="1"/>
  <c r="J18" i="7" l="1"/>
  <c r="H38" i="7" s="1"/>
  <c r="J33" i="7"/>
  <c r="J34" i="7" s="1"/>
  <c r="J35" i="7" l="1"/>
  <c r="J36" i="7" s="1"/>
  <c r="H39" i="7"/>
  <c r="D39" i="7" l="1"/>
  <c r="D38" i="7"/>
</calcChain>
</file>

<file path=xl/sharedStrings.xml><?xml version="1.0" encoding="utf-8"?>
<sst xmlns="http://schemas.openxmlformats.org/spreadsheetml/2006/main" count="63" uniqueCount="59">
  <si>
    <t>Fächer</t>
  </si>
  <si>
    <t>Erfahrungsnoten</t>
  </si>
  <si>
    <t>1. Semester</t>
  </si>
  <si>
    <t>2. Semester</t>
  </si>
  <si>
    <t>4. Semester</t>
  </si>
  <si>
    <t>3. Semester</t>
  </si>
  <si>
    <t>Fachnote</t>
  </si>
  <si>
    <t>Prüfungsnoten</t>
  </si>
  <si>
    <t>Name</t>
  </si>
  <si>
    <t>6. Semester</t>
  </si>
  <si>
    <t>2.1 Prüfung schriftlich</t>
  </si>
  <si>
    <t>3.1 Prüfung schriftlich</t>
  </si>
  <si>
    <t>3.2 Prüfung mündlich</t>
  </si>
  <si>
    <t>4.1 Prüfung schriftlich</t>
  </si>
  <si>
    <t>4.2 Prüfung mündlich</t>
  </si>
  <si>
    <t>5. Wirtschaft</t>
  </si>
  <si>
    <t>6. Gesellschaft</t>
  </si>
  <si>
    <t>Schnitt Noten Beruflicher Teil</t>
  </si>
  <si>
    <t>Gesamtnote</t>
  </si>
  <si>
    <t>Notensumme</t>
  </si>
  <si>
    <t>2.2 Erfahrungsnote</t>
  </si>
  <si>
    <t>3.3 Erfahrungsnote</t>
  </si>
  <si>
    <t>4.3 Erfahrungsnote</t>
  </si>
  <si>
    <t>5.1 Prüfung schriftlich</t>
  </si>
  <si>
    <t>5.2 Erfahrungsnote</t>
  </si>
  <si>
    <t>6.1 Erfahrungsnote</t>
  </si>
  <si>
    <t>Notenberechnungen</t>
  </si>
  <si>
    <t>der Mittelwert der Qualifikationsbereiche 3,4,5 und 6 gleich Note 4.0 oder höher ist.</t>
  </si>
  <si>
    <t>Schnitt Noten Schulischer Teil</t>
  </si>
  <si>
    <t>Wiederholungen</t>
  </si>
  <si>
    <t>Beruflicher Teil</t>
  </si>
  <si>
    <t>Schulischer Teil</t>
  </si>
  <si>
    <t>Die Prüfung ist bestanden, wenn der Mittelwert der Qualifikationsbereiche 1 und 2 und</t>
  </si>
  <si>
    <t>QV-Rechner Detailhandelsfachleute</t>
  </si>
  <si>
    <t>3. Lokale Landessprache</t>
  </si>
  <si>
    <t>Noten-ausw.</t>
  </si>
  <si>
    <t>2. Detailhandelskenntnisse</t>
  </si>
  <si>
    <t>4. Fremdsprache</t>
  </si>
  <si>
    <t xml:space="preserve">    </t>
  </si>
  <si>
    <t>Die Erfahrungsnoten sind die Mittelwerte der entsprechenden Semesterzeugnisnoten aus dem 2. und 3. Bildungsjahr und werden auf eine halbe Note gerundet (ab Qualifikationsverfahren Sommer 2009)</t>
  </si>
  <si>
    <t>Die Noten in den Qualifikationsbereichen sind die Mittelwerte aus den entsprechenden, teils gewichteten Positionen, auf eine halbe Note gerundet.</t>
  </si>
  <si>
    <t>Der Mittelwert der Qualifikationsbereiche 1 und 2 wird auf eine Dezimale gerundet.</t>
  </si>
  <si>
    <t>Der Mittelwert der Qualifikationsbereiche 3,4, 5 und 6 wird auf eine Dezimale gerundet.</t>
  </si>
  <si>
    <t xml:space="preserve">   </t>
  </si>
  <si>
    <t>Wird das Qualifikationsverfahren ohne erneuten Besuch der Berufsfachschule wiederholt, so werden die genügenden Erfahrungsnoten beibehalten. In Qualifikationsbereichen mit ungenügenden Erfahrungsnoten zählt die schriftliche Prüfung doppelt. Im Qualifikationsbereich Gesellschaft wird eine schriftliche Prüfung von 60 Minuten abgelegt.</t>
  </si>
  <si>
    <t>1.1 Praktische Prüfung (50%)</t>
  </si>
  <si>
    <t>1.2 Beurteilung durch Lehrbetrieb (20%)</t>
  </si>
  <si>
    <t>1.4 Beurteilung überbetriebliche Kurse (20%)</t>
  </si>
  <si>
    <t>Wird das Qualifikationsverfahren nach erneutem Besuch der Berufsfachschule wiederholt, so zählen die neuen Erfahrungsnoten.</t>
  </si>
  <si>
    <t>Positionsnoten im Bereich 1 sind ganze oder halbe Noten.</t>
  </si>
  <si>
    <t>Die Gesamtnote ist der Mittelwert der gewichteten Noten der Qualifikationsbereiche und wird auf eine Dezimale gerundet.</t>
  </si>
  <si>
    <t>1.3.Beurteilung durch ABK (10%)</t>
  </si>
  <si>
    <t>Detailhandelskenntnisse zählt doppelt</t>
  </si>
  <si>
    <t>Praktische Arbeit zählt doppelt</t>
  </si>
  <si>
    <t>1. Praktische Arbeit</t>
  </si>
  <si>
    <t>5. Semester</t>
  </si>
  <si>
    <t>Bestanden beruflicher Teil</t>
  </si>
  <si>
    <t>Bestanden schulischer Teil</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</si>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</sst>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6" x14ac:knownFonts="1">
    <font>
      <sz val="10"/>
      <name val="Frutiger LT 45 Light"/>
    </font>
    <font>
      <sz val="8"/>
      <name val="Frutiger LT 45 Light"/>
      <family val="2"/>
    </font>
    <font>
      <b/>
      <sz val="16"/>
      <name val="Arial"/>
      <family val="2"/>
    </font>
    <font>
      <sz val="10"/>
      <name val="Arial"/>
      <family val="2"/>
    </font>
    <font>
      <b/>
      <sz val="10"/>
      <name val="Arial"/>
      <family val="2"/>
    </font>
    <font>
      <b/>
      <sz val="14"/>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s>
  <borders count="36">
    <border>
      <left/>
      <right/>
      <top/>
      <bottom/>
      <diagonal/>
    </border>
    <border>
      <left style="medium">
        <color indexed="64"/>
      </left>
      <right style="medium">
        <color indexed="64"/>
      </right>
      <top/>
      <bottom/>
      <diagonal/>
    </border>
    <border>
      <left/>
      <right/>
      <top style="medium">
        <color indexed="64"/>
      </top>
      <bottom/>
      <diagonal/>
    </border>
    <border>
      <left style="thin">
        <color indexed="64"/>
      </left>
      <right/>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0" fillId="0" borderId="0" xfId="0" applyBorder="1" applyAlignment="1" applyProtection="1">
      <alignment vertical="top"/>
    </xf>
    <xf numFmtId="0" fontId="0" fillId="0" borderId="0" xfId="0" applyFill="1" applyBorder="1" applyAlignment="1" applyProtection="1">
      <alignment vertical="top"/>
    </xf>
    <xf numFmtId="164" fontId="0" fillId="0" borderId="0" xfId="0" applyNumberFormat="1" applyBorder="1" applyAlignment="1" applyProtection="1">
      <alignment vertical="top"/>
    </xf>
    <xf numFmtId="0" fontId="3" fillId="0" borderId="0" xfId="0" applyFont="1" applyBorder="1" applyAlignment="1" applyProtection="1">
      <alignment vertical="center"/>
    </xf>
    <xf numFmtId="164" fontId="3" fillId="0" borderId="0" xfId="0" applyNumberFormat="1" applyFont="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164" fontId="3" fillId="0" borderId="0" xfId="0" applyNumberFormat="1" applyFont="1" applyFill="1" applyBorder="1" applyAlignment="1" applyProtection="1">
      <alignment vertical="center"/>
    </xf>
    <xf numFmtId="0" fontId="3" fillId="0" borderId="0" xfId="0" applyFont="1" applyBorder="1" applyAlignment="1" applyProtection="1">
      <alignment horizontal="left" vertical="center"/>
    </xf>
    <xf numFmtId="0" fontId="4" fillId="0" borderId="0" xfId="0" applyFont="1" applyFill="1" applyBorder="1" applyAlignment="1" applyProtection="1">
      <alignment horizontal="left" vertical="center" wrapText="1"/>
    </xf>
    <xf numFmtId="164" fontId="4"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textRotation="90"/>
    </xf>
    <xf numFmtId="164" fontId="3" fillId="0" borderId="0" xfId="0" applyNumberFormat="1" applyFont="1" applyFill="1" applyBorder="1" applyAlignment="1" applyProtection="1">
      <alignment horizontal="left" vertical="center" textRotation="90"/>
    </xf>
    <xf numFmtId="0" fontId="5" fillId="0" borderId="0" xfId="0" applyFont="1" applyBorder="1" applyAlignment="1" applyProtection="1">
      <alignment vertical="center"/>
    </xf>
    <xf numFmtId="164" fontId="3" fillId="0" borderId="13"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left" vertical="center"/>
    </xf>
    <xf numFmtId="164" fontId="3" fillId="0" borderId="15" xfId="0" applyNumberFormat="1" applyFont="1" applyBorder="1" applyAlignment="1" applyProtection="1">
      <alignment horizontal="center" vertical="center"/>
      <protection locked="0"/>
    </xf>
    <xf numFmtId="164" fontId="3" fillId="0" borderId="17" xfId="0" applyNumberFormat="1" applyFont="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164" fontId="3" fillId="0" borderId="16" xfId="0" applyNumberFormat="1" applyFont="1" applyBorder="1" applyAlignment="1" applyProtection="1">
      <alignment horizontal="center" vertical="center"/>
      <protection locked="0"/>
    </xf>
    <xf numFmtId="164" fontId="3" fillId="0" borderId="18"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xf>
    <xf numFmtId="0" fontId="3" fillId="0" borderId="0" xfId="0" applyFont="1" applyFill="1" applyBorder="1" applyAlignment="1" applyProtection="1">
      <alignment vertical="center" wrapText="1"/>
    </xf>
    <xf numFmtId="165" fontId="3" fillId="0" borderId="0" xfId="0" applyNumberFormat="1" applyFont="1" applyFill="1" applyBorder="1" applyAlignment="1" applyProtection="1">
      <alignment vertical="center"/>
    </xf>
    <xf numFmtId="0" fontId="4"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pplyProtection="1">
      <alignment vertical="top"/>
      <protection locked="0"/>
    </xf>
    <xf numFmtId="0" fontId="3" fillId="0" borderId="0" xfId="0" applyFont="1" applyFill="1" applyBorder="1" applyAlignment="1">
      <alignment vertical="top"/>
    </xf>
    <xf numFmtId="0" fontId="3" fillId="0" borderId="0" xfId="0" applyFont="1" applyBorder="1" applyAlignment="1" applyProtection="1">
      <alignment vertical="top"/>
    </xf>
    <xf numFmtId="0" fontId="3" fillId="0" borderId="0" xfId="0" applyFont="1" applyFill="1" applyBorder="1" applyAlignment="1" applyProtection="1">
      <alignment vertical="top"/>
    </xf>
    <xf numFmtId="0" fontId="3" fillId="0" borderId="0" xfId="0" applyFont="1" applyBorder="1" applyAlignment="1">
      <alignment horizontal="center" vertical="top"/>
    </xf>
    <xf numFmtId="0" fontId="3" fillId="0" borderId="0" xfId="0" applyFont="1" applyBorder="1" applyAlignment="1">
      <alignment vertical="top" wrapText="1"/>
    </xf>
    <xf numFmtId="164" fontId="3" fillId="0" borderId="0" xfId="0" applyNumberFormat="1" applyFont="1" applyBorder="1" applyAlignment="1">
      <alignment vertical="top"/>
    </xf>
    <xf numFmtId="2" fontId="3" fillId="0" borderId="0" xfId="0" applyNumberFormat="1" applyFont="1" applyBorder="1" applyAlignment="1" applyProtection="1">
      <alignment vertical="top"/>
      <protection locked="0"/>
    </xf>
    <xf numFmtId="164" fontId="3" fillId="0" borderId="0" xfId="0" applyNumberFormat="1" applyFont="1" applyFill="1" applyBorder="1" applyAlignment="1" applyProtection="1">
      <alignment vertical="top"/>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164" fontId="3" fillId="0" borderId="0" xfId="0" applyNumberFormat="1" applyFont="1" applyBorder="1" applyAlignment="1" applyProtection="1">
      <alignment vertical="top"/>
    </xf>
    <xf numFmtId="0" fontId="3" fillId="0" borderId="0" xfId="0" applyFont="1"/>
    <xf numFmtId="0" fontId="3" fillId="0" borderId="0" xfId="0" applyFont="1" applyAlignment="1">
      <alignment vertical="top" wrapText="1"/>
    </xf>
    <xf numFmtId="0" fontId="4" fillId="0" borderId="0" xfId="0" applyFont="1" applyBorder="1" applyAlignment="1" applyProtection="1">
      <alignment vertical="top"/>
    </xf>
    <xf numFmtId="0" fontId="3"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164" fontId="3" fillId="0" borderId="30" xfId="0" applyNumberFormat="1" applyFont="1" applyBorder="1" applyAlignment="1" applyProtection="1">
      <alignment horizontal="center" vertical="center"/>
      <protection locked="0"/>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165" fontId="4" fillId="0" borderId="0" xfId="0" applyNumberFormat="1" applyFont="1" applyFill="1" applyBorder="1" applyAlignment="1" applyProtection="1">
      <alignment vertical="center"/>
    </xf>
    <xf numFmtId="164" fontId="3" fillId="0" borderId="3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2" fillId="0" borderId="0" xfId="0" applyFont="1" applyBorder="1" applyAlignment="1" applyProtection="1">
      <alignment vertical="center"/>
    </xf>
    <xf numFmtId="0" fontId="3" fillId="0" borderId="9" xfId="0" applyFont="1" applyBorder="1" applyAlignment="1" applyProtection="1">
      <alignment vertical="center"/>
    </xf>
    <xf numFmtId="0" fontId="4" fillId="0" borderId="19"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4" fillId="0" borderId="32" xfId="0" applyFont="1" applyBorder="1" applyAlignment="1" applyProtection="1">
      <alignment horizontal="left" vertical="center" wrapText="1"/>
    </xf>
    <xf numFmtId="164" fontId="4" fillId="0" borderId="20" xfId="0" applyNumberFormat="1" applyFont="1" applyBorder="1" applyAlignment="1" applyProtection="1">
      <alignment horizontal="left" vertical="center" wrapText="1"/>
    </xf>
    <xf numFmtId="0" fontId="3" fillId="0" borderId="21" xfId="0" applyFont="1" applyBorder="1" applyAlignment="1" applyProtection="1">
      <alignment horizontal="left" vertical="center"/>
    </xf>
    <xf numFmtId="0" fontId="3" fillId="0" borderId="15" xfId="0" applyFont="1" applyBorder="1" applyAlignment="1" applyProtection="1">
      <alignment horizontal="center" vertical="center" textRotation="90"/>
    </xf>
    <xf numFmtId="0" fontId="3" fillId="0" borderId="18" xfId="0" applyFont="1" applyBorder="1" applyAlignment="1" applyProtection="1">
      <alignment horizontal="center" vertical="center" textRotation="90"/>
    </xf>
    <xf numFmtId="0" fontId="4" fillId="0" borderId="31" xfId="0" applyFont="1" applyBorder="1" applyAlignment="1" applyProtection="1">
      <alignment horizontal="center" vertical="center" textRotation="90"/>
    </xf>
    <xf numFmtId="164" fontId="4" fillId="0" borderId="10" xfId="0" applyNumberFormat="1" applyFont="1" applyBorder="1" applyAlignment="1" applyProtection="1">
      <alignment horizontal="center" vertical="center" textRotation="90"/>
    </xf>
    <xf numFmtId="164" fontId="4" fillId="0" borderId="31" xfId="0" applyNumberFormat="1" applyFont="1" applyBorder="1" applyAlignment="1" applyProtection="1">
      <alignment horizontal="center" vertical="center" textRotation="90"/>
    </xf>
    <xf numFmtId="0" fontId="4" fillId="3" borderId="22" xfId="0" applyFont="1" applyFill="1" applyBorder="1" applyAlignment="1" applyProtection="1">
      <alignment horizontal="left" vertical="center"/>
    </xf>
    <xf numFmtId="0" fontId="3" fillId="3" borderId="0" xfId="0" applyFont="1" applyFill="1" applyBorder="1" applyAlignment="1" applyProtection="1">
      <alignment horizontal="left" vertical="center" textRotation="90"/>
    </xf>
    <xf numFmtId="0" fontId="3" fillId="3" borderId="2" xfId="0" applyFont="1" applyFill="1" applyBorder="1" applyAlignment="1" applyProtection="1">
      <alignment horizontal="left" vertical="center" textRotation="90"/>
    </xf>
    <xf numFmtId="0" fontId="4" fillId="3" borderId="14" xfId="0" applyFont="1" applyFill="1" applyBorder="1" applyAlignment="1" applyProtection="1">
      <alignment horizontal="right" vertical="center" textRotation="90"/>
    </xf>
    <xf numFmtId="164" fontId="4" fillId="3" borderId="14" xfId="0" applyNumberFormat="1" applyFont="1" applyFill="1" applyBorder="1" applyAlignment="1" applyProtection="1">
      <alignment horizontal="right" vertical="center" textRotation="90"/>
    </xf>
    <xf numFmtId="164" fontId="4" fillId="3" borderId="20" xfId="0" applyNumberFormat="1" applyFont="1" applyFill="1" applyBorder="1" applyAlignment="1" applyProtection="1">
      <alignment horizontal="right" vertical="center" textRotation="90"/>
    </xf>
    <xf numFmtId="0" fontId="4" fillId="0" borderId="12" xfId="0" applyFont="1" applyBorder="1" applyAlignment="1" applyProtection="1">
      <alignment vertical="center" wrapText="1"/>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 xfId="0" applyFont="1" applyFill="1" applyBorder="1" applyAlignment="1" applyProtection="1">
      <alignment vertical="center"/>
    </xf>
    <xf numFmtId="164" fontId="3" fillId="2" borderId="10" xfId="0" applyNumberFormat="1" applyFont="1" applyFill="1" applyBorder="1" applyAlignment="1" applyProtection="1">
      <alignment vertical="center"/>
    </xf>
    <xf numFmtId="0" fontId="4" fillId="2" borderId="6" xfId="0" applyFont="1" applyFill="1" applyBorder="1" applyAlignment="1" applyProtection="1">
      <alignment vertical="center"/>
    </xf>
    <xf numFmtId="0" fontId="3" fillId="0" borderId="12" xfId="0" applyFont="1" applyBorder="1" applyAlignment="1" applyProtection="1">
      <alignment vertical="center" wrapText="1"/>
    </xf>
    <xf numFmtId="0" fontId="3" fillId="2" borderId="29" xfId="0" applyFont="1" applyFill="1" applyBorder="1" applyAlignment="1" applyProtection="1">
      <alignment vertical="center"/>
    </xf>
    <xf numFmtId="164" fontId="3" fillId="8" borderId="14" xfId="0" applyNumberFormat="1" applyFont="1" applyFill="1" applyBorder="1" applyAlignment="1" applyProtection="1">
      <alignment horizontal="center" vertical="center"/>
    </xf>
    <xf numFmtId="0" fontId="3" fillId="2" borderId="27" xfId="0" applyFont="1" applyFill="1" applyBorder="1" applyAlignment="1" applyProtection="1">
      <alignment vertical="center"/>
    </xf>
    <xf numFmtId="164" fontId="4" fillId="8" borderId="1" xfId="0" applyNumberFormat="1" applyFont="1" applyFill="1" applyBorder="1" applyAlignment="1" applyProtection="1">
      <alignment horizontal="center" vertical="center"/>
    </xf>
    <xf numFmtId="0" fontId="4" fillId="2" borderId="4" xfId="0" applyFont="1" applyFill="1" applyBorder="1" applyAlignment="1" applyProtection="1">
      <alignment vertical="center"/>
    </xf>
    <xf numFmtId="0" fontId="3" fillId="0" borderId="26" xfId="0" applyFont="1" applyBorder="1" applyAlignment="1" applyProtection="1">
      <alignment vertical="center"/>
    </xf>
    <xf numFmtId="164" fontId="3" fillId="8" borderId="3" xfId="0" applyNumberFormat="1" applyFont="1" applyFill="1" applyBorder="1" applyAlignment="1" applyProtection="1">
      <alignment horizontal="center" vertical="center"/>
    </xf>
    <xf numFmtId="164" fontId="4" fillId="3" borderId="17" xfId="0" applyNumberFormat="1" applyFont="1" applyFill="1" applyBorder="1" applyAlignment="1" applyProtection="1">
      <alignment horizontal="center" vertical="center"/>
    </xf>
    <xf numFmtId="0" fontId="3" fillId="0" borderId="35" xfId="0" applyFont="1" applyBorder="1" applyAlignment="1" applyProtection="1">
      <alignment vertical="center"/>
    </xf>
    <xf numFmtId="0" fontId="3" fillId="2" borderId="7" xfId="0" applyFont="1" applyFill="1" applyBorder="1" applyAlignment="1" applyProtection="1">
      <alignment vertical="center"/>
    </xf>
    <xf numFmtId="0" fontId="3" fillId="2" borderId="9" xfId="0" applyFont="1" applyFill="1" applyBorder="1" applyAlignment="1" applyProtection="1">
      <alignment vertical="center"/>
    </xf>
    <xf numFmtId="164" fontId="4" fillId="8" borderId="10" xfId="0" applyNumberFormat="1" applyFont="1" applyFill="1" applyBorder="1" applyAlignment="1" applyProtection="1">
      <alignment vertical="center"/>
    </xf>
    <xf numFmtId="0" fontId="3" fillId="2" borderId="14" xfId="0" applyFont="1" applyFill="1" applyBorder="1" applyAlignment="1" applyProtection="1">
      <alignment vertical="center"/>
    </xf>
    <xf numFmtId="0" fontId="3" fillId="2" borderId="10" xfId="0" applyFont="1" applyFill="1" applyBorder="1" applyAlignment="1" applyProtection="1">
      <alignment vertical="center"/>
    </xf>
    <xf numFmtId="0" fontId="3" fillId="0" borderId="12" xfId="0" applyFont="1" applyBorder="1" applyAlignment="1" applyProtection="1">
      <alignment vertical="center"/>
    </xf>
    <xf numFmtId="164" fontId="4" fillId="6" borderId="13" xfId="0" applyNumberFormat="1" applyFont="1" applyFill="1" applyBorder="1" applyAlignment="1" applyProtection="1">
      <alignment horizontal="center" vertical="center"/>
    </xf>
    <xf numFmtId="164" fontId="4" fillId="3" borderId="20" xfId="0" applyNumberFormat="1" applyFont="1" applyFill="1" applyBorder="1" applyAlignment="1" applyProtection="1">
      <alignment horizontal="center" vertical="center"/>
    </xf>
    <xf numFmtId="0" fontId="3" fillId="0" borderId="24" xfId="0" applyFont="1" applyBorder="1" applyAlignment="1" applyProtection="1">
      <alignment vertical="center"/>
    </xf>
    <xf numFmtId="0" fontId="3" fillId="8" borderId="9" xfId="0" applyFont="1" applyFill="1" applyBorder="1" applyAlignment="1" applyProtection="1">
      <alignment vertical="center"/>
    </xf>
    <xf numFmtId="0" fontId="3" fillId="8" borderId="10" xfId="0" applyFont="1" applyFill="1" applyBorder="1" applyAlignment="1" applyProtection="1">
      <alignment vertical="center"/>
    </xf>
    <xf numFmtId="0" fontId="4" fillId="3" borderId="23" xfId="0" applyFont="1" applyFill="1" applyBorder="1" applyAlignment="1" applyProtection="1">
      <alignment vertical="center"/>
    </xf>
    <xf numFmtId="0" fontId="3" fillId="3" borderId="11" xfId="0" applyFont="1" applyFill="1" applyBorder="1" applyAlignment="1" applyProtection="1">
      <alignment vertical="center"/>
    </xf>
    <xf numFmtId="164" fontId="4" fillId="3" borderId="11" xfId="0" applyNumberFormat="1" applyFont="1" applyFill="1" applyBorder="1" applyAlignment="1" applyProtection="1">
      <alignment vertical="center"/>
    </xf>
    <xf numFmtId="164" fontId="4" fillId="3" borderId="13" xfId="0" applyNumberFormat="1" applyFont="1" applyFill="1" applyBorder="1" applyAlignment="1" applyProtection="1">
      <alignment horizontal="center" vertical="center"/>
    </xf>
    <xf numFmtId="0" fontId="4" fillId="4" borderId="22" xfId="0" applyFont="1" applyFill="1" applyBorder="1" applyAlignment="1" applyProtection="1">
      <alignment horizontal="left" vertical="center"/>
    </xf>
    <xf numFmtId="0" fontId="3" fillId="4" borderId="2" xfId="0" applyFont="1" applyFill="1" applyBorder="1" applyAlignment="1" applyProtection="1">
      <alignment horizontal="left" vertical="center" textRotation="90"/>
    </xf>
    <xf numFmtId="0" fontId="4" fillId="4" borderId="2" xfId="0" applyFont="1" applyFill="1" applyBorder="1" applyAlignment="1" applyProtection="1">
      <alignment horizontal="right" vertical="center" textRotation="90"/>
    </xf>
    <xf numFmtId="164" fontId="4" fillId="4" borderId="2" xfId="0" applyNumberFormat="1" applyFont="1" applyFill="1" applyBorder="1" applyAlignment="1" applyProtection="1">
      <alignment horizontal="right" vertical="center" textRotation="90"/>
    </xf>
    <xf numFmtId="164" fontId="4" fillId="4" borderId="20" xfId="0" applyNumberFormat="1" applyFont="1" applyFill="1" applyBorder="1" applyAlignment="1" applyProtection="1">
      <alignment horizontal="right" vertical="center" textRotation="90"/>
    </xf>
    <xf numFmtId="0" fontId="3" fillId="2" borderId="6" xfId="0" applyFont="1" applyFill="1" applyBorder="1" applyAlignment="1" applyProtection="1">
      <alignment vertical="center"/>
    </xf>
    <xf numFmtId="0" fontId="3" fillId="2" borderId="8" xfId="0" applyFont="1" applyFill="1" applyBorder="1" applyAlignment="1" applyProtection="1">
      <alignment vertical="center"/>
    </xf>
    <xf numFmtId="164" fontId="4" fillId="4" borderId="13"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164" fontId="4" fillId="2" borderId="1" xfId="0" applyNumberFormat="1" applyFont="1" applyFill="1" applyBorder="1" applyAlignment="1" applyProtection="1">
      <alignment vertical="center"/>
    </xf>
    <xf numFmtId="164" fontId="4" fillId="2" borderId="6" xfId="0" applyNumberFormat="1" applyFont="1" applyFill="1" applyBorder="1" applyAlignment="1" applyProtection="1">
      <alignment vertical="center"/>
    </xf>
    <xf numFmtId="164" fontId="4" fillId="2" borderId="10" xfId="0" applyNumberFormat="1" applyFont="1" applyFill="1" applyBorder="1" applyAlignment="1" applyProtection="1">
      <alignment vertical="center"/>
    </xf>
    <xf numFmtId="0" fontId="3" fillId="0" borderId="21" xfId="0" applyFont="1" applyBorder="1" applyAlignment="1" applyProtection="1">
      <alignment vertical="center"/>
    </xf>
    <xf numFmtId="0" fontId="4" fillId="0" borderId="22" xfId="0" applyFont="1" applyBorder="1" applyAlignment="1" applyProtection="1">
      <alignment vertical="center" wrapText="1"/>
    </xf>
    <xf numFmtId="0" fontId="3" fillId="2" borderId="5"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4" fillId="4" borderId="23" xfId="0" applyFont="1" applyFill="1" applyBorder="1" applyAlignment="1" applyProtection="1">
      <alignment vertical="center"/>
    </xf>
    <xf numFmtId="0" fontId="3" fillId="4" borderId="11" xfId="0" applyFont="1" applyFill="1" applyBorder="1" applyAlignment="1" applyProtection="1">
      <alignment vertical="center"/>
    </xf>
    <xf numFmtId="164" fontId="4" fillId="4" borderId="11" xfId="0" applyNumberFormat="1" applyFont="1" applyFill="1" applyBorder="1" applyAlignment="1" applyProtection="1">
      <alignment vertical="center"/>
    </xf>
    <xf numFmtId="164" fontId="4" fillId="7" borderId="13" xfId="0" applyNumberFormat="1" applyFont="1" applyFill="1" applyBorder="1" applyAlignment="1" applyProtection="1">
      <alignment horizontal="center" vertical="center"/>
    </xf>
    <xf numFmtId="0" fontId="4" fillId="5" borderId="23" xfId="0" applyFont="1" applyFill="1" applyBorder="1" applyAlignment="1" applyProtection="1">
      <alignment vertical="center"/>
    </xf>
    <xf numFmtId="0" fontId="3" fillId="5" borderId="9" xfId="0" applyFont="1" applyFill="1" applyBorder="1" applyAlignment="1" applyProtection="1">
      <alignment vertical="center"/>
    </xf>
    <xf numFmtId="164" fontId="4" fillId="5" borderId="9" xfId="0" applyNumberFormat="1" applyFont="1" applyFill="1" applyBorder="1" applyAlignment="1" applyProtection="1">
      <alignment vertical="center"/>
    </xf>
    <xf numFmtId="164" fontId="4" fillId="5" borderId="13" xfId="0" applyNumberFormat="1" applyFont="1" applyFill="1" applyBorder="1" applyAlignment="1" applyProtection="1">
      <alignment horizontal="center" vertical="center"/>
    </xf>
    <xf numFmtId="0" fontId="4" fillId="5" borderId="23" xfId="0" applyFont="1" applyFill="1" applyBorder="1" applyAlignment="1" applyProtection="1">
      <alignment vertical="center" wrapText="1"/>
    </xf>
    <xf numFmtId="164" fontId="4" fillId="0" borderId="0" xfId="0" applyNumberFormat="1" applyFont="1" applyBorder="1" applyAlignment="1" applyProtection="1">
      <alignment horizontal="center" vertical="center"/>
    </xf>
    <xf numFmtId="9" fontId="3"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33"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Border="1" applyAlignment="1" applyProtection="1">
      <alignment horizontal="right" vertical="center"/>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cellXfs>
  <cellStyles count="1">
    <cellStyle name="Standard" xfId="0" builtinId="0"/>
  </cellStyles>
  <dxfs count="1">
    <dxf>
      <font>
        <color rgb="FF9C0006"/>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tabSelected="1" zoomScaleNormal="100" workbookViewId="0">
      <pane ySplit="6" topLeftCell="A7" activePane="bottomLeft" state="frozen"/>
      <selection pane="bottomLeft" activeCell="A7" sqref="A7"/>
    </sheetView>
  </sheetViews>
  <sheetFormatPr baseColWidth="10" defaultColWidth="5.28515625" defaultRowHeight="12.75" x14ac:dyDescent="0.25"/>
  <cols>
    <col min="1" max="1" width="37.5703125" style="4" customWidth="1"/>
    <col min="2" max="7" width="5.7109375" style="4" customWidth="1"/>
    <col min="8" max="8" width="6" style="4" customWidth="1"/>
    <col min="9" max="9" width="5.7109375" style="5" customWidth="1"/>
    <col min="10" max="10" width="7.42578125" style="4" customWidth="1"/>
    <col min="11" max="11" width="3" style="4" customWidth="1"/>
    <col min="12" max="15" width="5.28515625" style="4" customWidth="1"/>
    <col min="16" max="16" width="22.7109375" style="7" customWidth="1"/>
    <col min="17" max="17" width="16.28515625" style="7" customWidth="1"/>
    <col min="18" max="18" width="20.7109375" style="7" customWidth="1"/>
    <col min="19" max="23" width="5.28515625" style="7" customWidth="1"/>
    <col min="24" max="24" width="9.42578125" style="7" customWidth="1"/>
    <col min="25" max="25" width="5.28515625" style="7" customWidth="1"/>
    <col min="26" max="16384" width="5.28515625" style="4"/>
  </cols>
  <sheetData>
    <row r="1" spans="1:42" ht="20.25" x14ac:dyDescent="0.25">
      <c r="A1" s="132" t="s">
        <v>33</v>
      </c>
      <c r="B1" s="132"/>
      <c r="C1" s="132"/>
      <c r="D1" s="132"/>
      <c r="E1" s="132"/>
      <c r="F1" s="132"/>
      <c r="G1" s="132"/>
      <c r="H1" s="132"/>
      <c r="I1" s="132"/>
      <c r="J1" s="132"/>
      <c r="P1" s="4"/>
      <c r="Q1" s="6"/>
      <c r="Y1" s="8"/>
      <c r="Z1" s="7"/>
    </row>
    <row r="2" spans="1:42" ht="20.25" x14ac:dyDescent="0.25">
      <c r="A2" s="132"/>
      <c r="B2" s="132"/>
      <c r="C2" s="132"/>
      <c r="D2" s="132"/>
      <c r="E2" s="132"/>
      <c r="F2" s="132"/>
      <c r="G2" s="132"/>
      <c r="H2" s="132"/>
      <c r="I2" s="132"/>
      <c r="J2" s="132"/>
      <c r="P2" s="4"/>
      <c r="Q2" s="6"/>
      <c r="Y2" s="8"/>
      <c r="Z2" s="7"/>
    </row>
    <row r="3" spans="1:42" ht="20.25" x14ac:dyDescent="0.25">
      <c r="A3" s="54" t="s">
        <v>8</v>
      </c>
      <c r="B3" s="141"/>
      <c r="C3" s="141"/>
      <c r="D3" s="141"/>
      <c r="E3" s="141"/>
      <c r="F3" s="141"/>
      <c r="G3" s="141"/>
      <c r="H3" s="141"/>
      <c r="I3" s="141"/>
      <c r="J3" s="141"/>
      <c r="P3" s="4"/>
      <c r="Q3" s="6"/>
      <c r="Y3" s="8"/>
      <c r="Z3" s="7"/>
    </row>
    <row r="4" spans="1:42" ht="13.5" thickBot="1" x14ac:dyDescent="0.3">
      <c r="F4" s="55"/>
      <c r="G4" s="55"/>
      <c r="H4" s="55"/>
      <c r="I4" s="4"/>
      <c r="J4" s="5"/>
      <c r="P4" s="4"/>
      <c r="Y4" s="8"/>
      <c r="Z4" s="7"/>
    </row>
    <row r="5" spans="1:42" s="9" customFormat="1" ht="25.5" x14ac:dyDescent="0.25">
      <c r="A5" s="56" t="s">
        <v>0</v>
      </c>
      <c r="B5" s="136" t="s">
        <v>1</v>
      </c>
      <c r="C5" s="137"/>
      <c r="D5" s="137"/>
      <c r="E5" s="137"/>
      <c r="F5" s="137"/>
      <c r="G5" s="138"/>
      <c r="H5" s="57"/>
      <c r="I5" s="58"/>
      <c r="J5" s="59" t="s">
        <v>35</v>
      </c>
      <c r="Q5" s="10"/>
      <c r="R5" s="139"/>
      <c r="S5" s="140"/>
      <c r="T5" s="140"/>
      <c r="U5" s="140"/>
      <c r="V5" s="140"/>
      <c r="W5" s="140"/>
      <c r="X5" s="10"/>
      <c r="Y5" s="11"/>
      <c r="Z5" s="12"/>
    </row>
    <row r="6" spans="1:42" s="9" customFormat="1" ht="84" thickBot="1" x14ac:dyDescent="0.3">
      <c r="A6" s="60"/>
      <c r="B6" s="61" t="s">
        <v>2</v>
      </c>
      <c r="C6" s="61" t="s">
        <v>3</v>
      </c>
      <c r="D6" s="61" t="s">
        <v>5</v>
      </c>
      <c r="E6" s="61" t="s">
        <v>4</v>
      </c>
      <c r="F6" s="61" t="s">
        <v>55</v>
      </c>
      <c r="G6" s="62" t="s">
        <v>9</v>
      </c>
      <c r="H6" s="63" t="s">
        <v>1</v>
      </c>
      <c r="I6" s="64" t="s">
        <v>7</v>
      </c>
      <c r="J6" s="65" t="s">
        <v>6</v>
      </c>
      <c r="Q6" s="12"/>
      <c r="R6" s="13"/>
      <c r="S6" s="13"/>
      <c r="T6" s="13"/>
      <c r="U6" s="13"/>
      <c r="V6" s="13"/>
      <c r="W6" s="13"/>
      <c r="X6" s="13"/>
      <c r="Y6" s="14"/>
      <c r="Z6" s="12"/>
    </row>
    <row r="7" spans="1:42" s="9" customFormat="1" ht="18.75" customHeight="1" x14ac:dyDescent="0.25">
      <c r="A7" s="66" t="s">
        <v>30</v>
      </c>
      <c r="B7" s="67"/>
      <c r="C7" s="67"/>
      <c r="D7" s="67"/>
      <c r="E7" s="67"/>
      <c r="F7" s="67"/>
      <c r="G7" s="68"/>
      <c r="H7" s="69"/>
      <c r="I7" s="70"/>
      <c r="J7" s="71"/>
      <c r="Q7" s="12"/>
      <c r="R7" s="13"/>
      <c r="S7" s="13"/>
      <c r="T7" s="13"/>
      <c r="U7" s="13"/>
      <c r="V7" s="13"/>
      <c r="W7" s="13"/>
      <c r="X7" s="13"/>
      <c r="Y7" s="14"/>
      <c r="Z7" s="12"/>
    </row>
    <row r="8" spans="1:42" ht="18.75" customHeight="1" thickBot="1" x14ac:dyDescent="0.3">
      <c r="A8" s="72" t="s">
        <v>54</v>
      </c>
      <c r="B8" s="73"/>
      <c r="C8" s="74"/>
      <c r="D8" s="74"/>
      <c r="E8" s="74"/>
      <c r="F8" s="74"/>
      <c r="G8" s="74"/>
      <c r="H8" s="75"/>
      <c r="I8" s="76"/>
      <c r="J8" s="77"/>
      <c r="M8" s="15"/>
      <c r="P8" s="4"/>
      <c r="Q8" s="142"/>
      <c r="Z8" s="7"/>
      <c r="AA8" s="7"/>
      <c r="AB8" s="7"/>
      <c r="AC8" s="7"/>
      <c r="AD8" s="7"/>
      <c r="AE8" s="7"/>
      <c r="AF8" s="7"/>
      <c r="AG8" s="7"/>
      <c r="AH8" s="7"/>
      <c r="AI8" s="7"/>
      <c r="AJ8" s="7"/>
      <c r="AK8" s="7"/>
      <c r="AL8" s="7"/>
      <c r="AM8" s="7"/>
      <c r="AN8" s="7"/>
      <c r="AO8" s="7"/>
      <c r="AP8" s="7"/>
    </row>
    <row r="9" spans="1:42" ht="18.75" customHeight="1" thickBot="1" x14ac:dyDescent="0.3">
      <c r="A9" s="78" t="s">
        <v>45</v>
      </c>
      <c r="B9" s="73"/>
      <c r="C9" s="74"/>
      <c r="D9" s="74"/>
      <c r="E9" s="74"/>
      <c r="F9" s="74"/>
      <c r="G9" s="79"/>
      <c r="H9" s="75"/>
      <c r="I9" s="16">
        <v>4.5</v>
      </c>
      <c r="J9" s="77"/>
      <c r="K9" s="130"/>
      <c r="M9" s="15"/>
      <c r="P9" s="4"/>
      <c r="Q9" s="142"/>
      <c r="Z9" s="7"/>
      <c r="AA9" s="7"/>
      <c r="AB9" s="7"/>
      <c r="AC9" s="7"/>
      <c r="AD9" s="7"/>
      <c r="AE9" s="7"/>
      <c r="AF9" s="7"/>
      <c r="AG9" s="7"/>
      <c r="AH9" s="7"/>
      <c r="AI9" s="7"/>
      <c r="AJ9" s="7"/>
      <c r="AK9" s="7"/>
      <c r="AL9" s="7"/>
      <c r="AM9" s="7"/>
      <c r="AN9" s="7"/>
      <c r="AO9" s="7"/>
      <c r="AP9" s="7"/>
    </row>
    <row r="10" spans="1:42" ht="18.75" customHeight="1" x14ac:dyDescent="0.25">
      <c r="A10" s="78" t="s">
        <v>46</v>
      </c>
      <c r="B10" s="73"/>
      <c r="C10" s="74"/>
      <c r="D10" s="74"/>
      <c r="E10" s="74"/>
      <c r="F10" s="74"/>
      <c r="G10" s="52">
        <v>5</v>
      </c>
      <c r="H10" s="75"/>
      <c r="I10" s="80"/>
      <c r="J10" s="77"/>
      <c r="K10" s="130"/>
      <c r="M10" s="15"/>
      <c r="P10" s="4"/>
      <c r="Q10" s="142"/>
      <c r="Z10" s="7"/>
      <c r="AA10" s="7"/>
      <c r="AB10" s="7"/>
      <c r="AC10" s="7"/>
      <c r="AD10" s="7"/>
      <c r="AE10" s="7"/>
      <c r="AF10" s="7"/>
      <c r="AG10" s="7"/>
      <c r="AH10" s="7"/>
      <c r="AI10" s="7"/>
      <c r="AJ10" s="7"/>
      <c r="AK10" s="7"/>
      <c r="AL10" s="7"/>
      <c r="AM10" s="7"/>
      <c r="AN10" s="7"/>
      <c r="AO10" s="7"/>
      <c r="AP10" s="7"/>
    </row>
    <row r="11" spans="1:42" ht="18.75" customHeight="1" thickBot="1" x14ac:dyDescent="0.3">
      <c r="A11" s="78" t="s">
        <v>51</v>
      </c>
      <c r="B11" s="17">
        <v>5.5</v>
      </c>
      <c r="C11" s="74"/>
      <c r="D11" s="74"/>
      <c r="E11" s="74"/>
      <c r="F11" s="74"/>
      <c r="G11" s="81"/>
      <c r="H11" s="82"/>
      <c r="I11" s="75"/>
      <c r="J11" s="83"/>
      <c r="K11" s="130"/>
      <c r="M11" s="15"/>
      <c r="P11" s="4"/>
      <c r="Q11" s="142"/>
      <c r="Z11" s="7"/>
      <c r="AA11" s="7"/>
      <c r="AB11" s="7"/>
      <c r="AC11" s="7"/>
      <c r="AD11" s="7"/>
      <c r="AE11" s="7"/>
      <c r="AF11" s="7"/>
      <c r="AG11" s="7"/>
      <c r="AH11" s="7"/>
      <c r="AI11" s="7"/>
      <c r="AJ11" s="7"/>
      <c r="AK11" s="7"/>
      <c r="AL11" s="7"/>
      <c r="AM11" s="7"/>
      <c r="AN11" s="7"/>
      <c r="AO11" s="7"/>
      <c r="AP11" s="7"/>
    </row>
    <row r="12" spans="1:42" ht="18.75" customHeight="1" thickBot="1" x14ac:dyDescent="0.3">
      <c r="A12" s="84" t="s">
        <v>47</v>
      </c>
      <c r="B12" s="85"/>
      <c r="C12" s="74"/>
      <c r="D12" s="74"/>
      <c r="E12" s="74"/>
      <c r="F12" s="74"/>
      <c r="G12" s="52">
        <v>5.5</v>
      </c>
      <c r="H12" s="82"/>
      <c r="I12" s="75"/>
      <c r="J12" s="86">
        <f>IF(SUM(I9,G10,B11,G12)&gt;0,ROUND(AVERAGE(I9,I9,I9,I9,I9,G10,G10,B11,G12,G12),1),"-")</f>
        <v>4.9000000000000004</v>
      </c>
      <c r="K12" s="130"/>
      <c r="M12" s="15"/>
      <c r="P12" s="4"/>
      <c r="Q12" s="142"/>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spans="1:42" ht="18.75" customHeight="1" thickBot="1" x14ac:dyDescent="0.3">
      <c r="A13" s="87" t="s">
        <v>53</v>
      </c>
      <c r="B13" s="88"/>
      <c r="C13" s="89"/>
      <c r="D13" s="89"/>
      <c r="E13" s="89"/>
      <c r="F13" s="89"/>
      <c r="G13" s="89"/>
      <c r="H13" s="90"/>
      <c r="I13" s="90"/>
      <c r="J13" s="86">
        <f>J12</f>
        <v>4.9000000000000004</v>
      </c>
      <c r="P13" s="4"/>
      <c r="Q13" s="143"/>
      <c r="Y13" s="8"/>
      <c r="Z13" s="7"/>
      <c r="AA13" s="7"/>
      <c r="AB13" s="7"/>
      <c r="AC13" s="7"/>
      <c r="AD13" s="7"/>
      <c r="AE13" s="7"/>
      <c r="AF13" s="7"/>
      <c r="AG13" s="7"/>
      <c r="AH13" s="7"/>
      <c r="AI13" s="7"/>
      <c r="AJ13" s="7"/>
      <c r="AK13" s="7"/>
      <c r="AL13" s="7"/>
      <c r="AM13" s="7"/>
      <c r="AN13" s="7"/>
      <c r="AO13" s="7"/>
      <c r="AP13" s="7"/>
    </row>
    <row r="14" spans="1:42" ht="18.75" customHeight="1" thickBot="1" x14ac:dyDescent="0.3">
      <c r="A14" s="72" t="s">
        <v>36</v>
      </c>
      <c r="B14" s="73"/>
      <c r="C14" s="74"/>
      <c r="D14" s="74"/>
      <c r="E14" s="74"/>
      <c r="F14" s="74"/>
      <c r="G14" s="74"/>
      <c r="H14" s="91"/>
      <c r="I14" s="91"/>
      <c r="J14" s="77"/>
      <c r="P14" s="4"/>
      <c r="Q14" s="142"/>
      <c r="R14" s="10"/>
      <c r="S14" s="139"/>
      <c r="T14" s="140"/>
      <c r="U14" s="140"/>
      <c r="V14" s="140"/>
      <c r="W14" s="140"/>
      <c r="X14" s="140"/>
      <c r="Y14" s="10"/>
      <c r="Z14" s="11"/>
      <c r="AA14" s="7"/>
      <c r="AB14" s="7"/>
      <c r="AC14" s="7"/>
      <c r="AD14" s="7"/>
      <c r="AE14" s="7"/>
      <c r="AF14" s="7"/>
      <c r="AG14" s="7"/>
      <c r="AH14" s="7"/>
      <c r="AI14" s="7"/>
      <c r="AJ14" s="7"/>
      <c r="AK14" s="7"/>
      <c r="AL14" s="7"/>
      <c r="AM14" s="7"/>
      <c r="AN14" s="7"/>
      <c r="AO14" s="7"/>
      <c r="AP14" s="7"/>
    </row>
    <row r="15" spans="1:42" ht="18.75" customHeight="1" thickBot="1" x14ac:dyDescent="0.3">
      <c r="A15" s="78" t="s">
        <v>10</v>
      </c>
      <c r="B15" s="73"/>
      <c r="C15" s="74"/>
      <c r="D15" s="74"/>
      <c r="E15" s="74"/>
      <c r="F15" s="74"/>
      <c r="G15" s="74"/>
      <c r="H15" s="92"/>
      <c r="I15" s="16">
        <v>5</v>
      </c>
      <c r="J15" s="77"/>
      <c r="P15" s="4"/>
      <c r="Q15" s="142"/>
      <c r="R15" s="10"/>
      <c r="S15" s="18"/>
      <c r="T15" s="12"/>
      <c r="U15" s="12"/>
      <c r="V15" s="12"/>
      <c r="W15" s="12"/>
      <c r="X15" s="12"/>
      <c r="Y15" s="10"/>
      <c r="Z15" s="11"/>
      <c r="AA15" s="7"/>
      <c r="AB15" s="7"/>
      <c r="AC15" s="7"/>
      <c r="AD15" s="7"/>
      <c r="AE15" s="7"/>
      <c r="AF15" s="7"/>
      <c r="AG15" s="7"/>
      <c r="AH15" s="7"/>
      <c r="AI15" s="7"/>
      <c r="AJ15" s="7"/>
      <c r="AK15" s="7"/>
      <c r="AL15" s="7"/>
      <c r="AM15" s="7"/>
      <c r="AN15" s="7"/>
      <c r="AO15" s="7"/>
      <c r="AP15" s="7"/>
    </row>
    <row r="16" spans="1:42" ht="18.75" customHeight="1" thickBot="1" x14ac:dyDescent="0.3">
      <c r="A16" s="93" t="s">
        <v>20</v>
      </c>
      <c r="B16" s="73"/>
      <c r="C16" s="74"/>
      <c r="D16" s="17"/>
      <c r="E16" s="17"/>
      <c r="F16" s="17">
        <v>5</v>
      </c>
      <c r="G16" s="48">
        <v>5</v>
      </c>
      <c r="H16" s="94">
        <f>IF(SUM(D16:G16)&gt;0,ROUND(AVERAGE(D16:G16)/5,1)*5,"-")</f>
        <v>5</v>
      </c>
      <c r="I16" s="75"/>
      <c r="J16" s="95">
        <f>IF(SUM(I15,H16)&gt;0,ROUND(AVERAGE(I15,H16),1),"-")</f>
        <v>5</v>
      </c>
      <c r="P16" s="4"/>
      <c r="Q16" s="142"/>
      <c r="R16" s="10"/>
      <c r="S16" s="46"/>
      <c r="T16" s="47"/>
      <c r="U16" s="47"/>
      <c r="V16" s="47"/>
      <c r="W16" s="47"/>
      <c r="X16" s="47"/>
      <c r="Y16" s="10"/>
      <c r="Z16" s="11"/>
      <c r="AA16" s="45"/>
      <c r="AB16" s="45"/>
      <c r="AC16" s="45"/>
      <c r="AD16" s="45"/>
      <c r="AE16" s="45"/>
      <c r="AF16" s="45"/>
      <c r="AG16" s="45"/>
      <c r="AH16" s="45"/>
      <c r="AI16" s="45"/>
      <c r="AJ16" s="45"/>
      <c r="AK16" s="45"/>
      <c r="AL16" s="45"/>
      <c r="AM16" s="45"/>
      <c r="AN16" s="45"/>
      <c r="AO16" s="45"/>
      <c r="AP16" s="45"/>
    </row>
    <row r="17" spans="1:42" ht="18.75" customHeight="1" thickBot="1" x14ac:dyDescent="0.3">
      <c r="A17" s="96" t="s">
        <v>52</v>
      </c>
      <c r="B17" s="97"/>
      <c r="C17" s="97"/>
      <c r="D17" s="97"/>
      <c r="E17" s="97"/>
      <c r="F17" s="97"/>
      <c r="G17" s="97"/>
      <c r="H17" s="98"/>
      <c r="I17" s="98"/>
      <c r="J17" s="95">
        <f>J16</f>
        <v>5</v>
      </c>
      <c r="P17" s="4"/>
      <c r="Q17" s="143"/>
      <c r="R17" s="47"/>
      <c r="S17" s="13"/>
      <c r="T17" s="13"/>
      <c r="U17" s="13"/>
      <c r="V17" s="13"/>
      <c r="W17" s="13"/>
      <c r="X17" s="13"/>
      <c r="Y17" s="13"/>
      <c r="Z17" s="14"/>
      <c r="AA17" s="45"/>
      <c r="AB17" s="45"/>
      <c r="AC17" s="45"/>
      <c r="AD17" s="45"/>
      <c r="AE17" s="45"/>
      <c r="AF17" s="45"/>
      <c r="AG17" s="45"/>
      <c r="AH17" s="45"/>
      <c r="AI17" s="45"/>
      <c r="AJ17" s="45"/>
      <c r="AK17" s="45"/>
      <c r="AL17" s="45"/>
      <c r="AM17" s="45"/>
      <c r="AN17" s="45"/>
      <c r="AO17" s="45"/>
      <c r="AP17" s="45"/>
    </row>
    <row r="18" spans="1:42" ht="18.75" customHeight="1" thickBot="1" x14ac:dyDescent="0.3">
      <c r="A18" s="99" t="s">
        <v>17</v>
      </c>
      <c r="B18" s="100"/>
      <c r="C18" s="100"/>
      <c r="D18" s="100"/>
      <c r="E18" s="100"/>
      <c r="F18" s="100"/>
      <c r="G18" s="100"/>
      <c r="H18" s="101"/>
      <c r="I18" s="100"/>
      <c r="J18" s="102">
        <f>ROUNDUP(AVERAGE(J12:J13,J16:J17),1)</f>
        <v>5</v>
      </c>
      <c r="P18" s="4"/>
      <c r="R18" s="12"/>
      <c r="S18" s="13"/>
      <c r="T18" s="13"/>
      <c r="U18" s="13"/>
      <c r="V18" s="13"/>
      <c r="W18" s="13"/>
      <c r="X18" s="13"/>
      <c r="Y18" s="13"/>
      <c r="Z18" s="14"/>
      <c r="AA18" s="7"/>
      <c r="AB18" s="7"/>
      <c r="AC18" s="7"/>
      <c r="AD18" s="7"/>
      <c r="AE18" s="7"/>
      <c r="AF18" s="7"/>
      <c r="AG18" s="7"/>
      <c r="AH18" s="7"/>
      <c r="AI18" s="7"/>
      <c r="AJ18" s="7"/>
      <c r="AK18" s="7"/>
      <c r="AL18" s="7"/>
      <c r="AM18" s="7"/>
      <c r="AN18" s="7"/>
      <c r="AO18" s="7"/>
      <c r="AP18" s="7"/>
    </row>
    <row r="19" spans="1:42" s="7" customFormat="1" ht="18.75" customHeight="1" thickBot="1" x14ac:dyDescent="0.3">
      <c r="A19" s="133"/>
      <c r="B19" s="134"/>
      <c r="C19" s="134"/>
      <c r="D19" s="134"/>
      <c r="E19" s="134"/>
      <c r="F19" s="134"/>
      <c r="G19" s="134"/>
      <c r="H19" s="134"/>
      <c r="I19" s="134"/>
      <c r="J19" s="135"/>
      <c r="K19" s="53"/>
      <c r="L19" s="53"/>
      <c r="R19" s="12"/>
      <c r="S19" s="13"/>
      <c r="T19" s="13"/>
      <c r="U19" s="13"/>
      <c r="V19" s="13"/>
      <c r="W19" s="13"/>
      <c r="X19" s="13"/>
      <c r="Y19" s="13"/>
      <c r="Z19" s="14"/>
    </row>
    <row r="20" spans="1:42" s="9" customFormat="1" ht="18.75" customHeight="1" x14ac:dyDescent="0.25">
      <c r="A20" s="103" t="s">
        <v>31</v>
      </c>
      <c r="B20" s="104"/>
      <c r="C20" s="104"/>
      <c r="D20" s="104"/>
      <c r="E20" s="104"/>
      <c r="F20" s="104"/>
      <c r="G20" s="104"/>
      <c r="H20" s="105"/>
      <c r="I20" s="106"/>
      <c r="J20" s="107"/>
      <c r="Q20" s="12"/>
      <c r="R20" s="13"/>
      <c r="S20" s="13"/>
      <c r="T20" s="13"/>
      <c r="U20" s="13"/>
      <c r="V20" s="13"/>
      <c r="W20" s="13"/>
      <c r="X20" s="13"/>
      <c r="Y20" s="14"/>
      <c r="Z20" s="12"/>
    </row>
    <row r="21" spans="1:42" ht="18.75" customHeight="1" thickBot="1" x14ac:dyDescent="0.3">
      <c r="A21" s="72" t="s">
        <v>34</v>
      </c>
      <c r="B21" s="73"/>
      <c r="C21" s="74"/>
      <c r="D21" s="74"/>
      <c r="E21" s="74"/>
      <c r="F21" s="74"/>
      <c r="G21" s="74"/>
      <c r="H21" s="75"/>
      <c r="I21" s="108"/>
      <c r="J21" s="77"/>
      <c r="M21" s="15"/>
      <c r="P21" s="4"/>
      <c r="Q21" s="142"/>
      <c r="Z21" s="7"/>
      <c r="AA21" s="7"/>
      <c r="AB21" s="7"/>
      <c r="AC21" s="7"/>
      <c r="AD21" s="7"/>
      <c r="AE21" s="7"/>
      <c r="AF21" s="7"/>
      <c r="AG21" s="7"/>
      <c r="AH21" s="7"/>
      <c r="AI21" s="7"/>
      <c r="AJ21" s="7"/>
      <c r="AK21" s="7"/>
      <c r="AL21" s="7"/>
      <c r="AM21" s="7"/>
      <c r="AN21" s="7"/>
      <c r="AO21" s="7"/>
      <c r="AP21" s="7"/>
    </row>
    <row r="22" spans="1:42" ht="18.75" customHeight="1" thickBot="1" x14ac:dyDescent="0.3">
      <c r="A22" s="78" t="s">
        <v>11</v>
      </c>
      <c r="B22" s="73"/>
      <c r="C22" s="74"/>
      <c r="D22" s="74"/>
      <c r="E22" s="74"/>
      <c r="F22" s="74"/>
      <c r="G22" s="74"/>
      <c r="H22" s="75"/>
      <c r="I22" s="20">
        <v>4.5</v>
      </c>
      <c r="J22" s="77"/>
      <c r="M22" s="15"/>
      <c r="P22" s="4"/>
      <c r="Q22" s="142"/>
      <c r="Z22" s="7"/>
      <c r="AA22" s="7"/>
      <c r="AB22" s="7"/>
      <c r="AC22" s="7"/>
      <c r="AD22" s="7"/>
      <c r="AE22" s="7"/>
      <c r="AF22" s="7"/>
      <c r="AG22" s="7"/>
      <c r="AH22" s="7"/>
      <c r="AI22" s="7"/>
      <c r="AJ22" s="7"/>
      <c r="AK22" s="7"/>
      <c r="AL22" s="7"/>
      <c r="AM22" s="7"/>
      <c r="AN22" s="7"/>
      <c r="AO22" s="7"/>
      <c r="AP22" s="7"/>
    </row>
    <row r="23" spans="1:42" ht="18.75" customHeight="1" thickBot="1" x14ac:dyDescent="0.3">
      <c r="A23" s="78" t="s">
        <v>12</v>
      </c>
      <c r="B23" s="73"/>
      <c r="C23" s="74"/>
      <c r="D23" s="74"/>
      <c r="E23" s="74"/>
      <c r="F23" s="74"/>
      <c r="G23" s="74"/>
      <c r="H23" s="75"/>
      <c r="I23" s="20">
        <v>5</v>
      </c>
      <c r="J23" s="77"/>
      <c r="M23" s="15"/>
      <c r="P23" s="4"/>
      <c r="Q23" s="142"/>
      <c r="Z23" s="7"/>
      <c r="AA23" s="7"/>
      <c r="AB23" s="7"/>
      <c r="AC23" s="7"/>
      <c r="AD23" s="7"/>
      <c r="AE23" s="7"/>
      <c r="AF23" s="7"/>
      <c r="AG23" s="7"/>
      <c r="AH23" s="7"/>
      <c r="AI23" s="7"/>
      <c r="AJ23" s="7"/>
      <c r="AK23" s="7"/>
      <c r="AL23" s="7"/>
      <c r="AM23" s="7"/>
      <c r="AN23" s="7"/>
      <c r="AO23" s="7"/>
      <c r="AP23" s="7"/>
    </row>
    <row r="24" spans="1:42" ht="18.75" customHeight="1" thickBot="1" x14ac:dyDescent="0.3">
      <c r="A24" s="96" t="s">
        <v>21</v>
      </c>
      <c r="B24" s="88"/>
      <c r="C24" s="109"/>
      <c r="D24" s="19">
        <v>4.5</v>
      </c>
      <c r="E24" s="19">
        <v>4.5</v>
      </c>
      <c r="F24" s="19">
        <v>5</v>
      </c>
      <c r="G24" s="19">
        <v>5</v>
      </c>
      <c r="H24" s="94">
        <f>ROUND(AVERAGE(D24:G24)/5,1)*5</f>
        <v>5</v>
      </c>
      <c r="I24" s="91"/>
      <c r="J24" s="110">
        <f>ROUND(AVERAGE(I22:I23:H24),1)</f>
        <v>4.8</v>
      </c>
      <c r="P24" s="5"/>
      <c r="Q24" s="143"/>
      <c r="Y24" s="8"/>
      <c r="Z24" s="7"/>
      <c r="AA24" s="7"/>
      <c r="AB24" s="7"/>
      <c r="AC24" s="7"/>
      <c r="AD24" s="7"/>
      <c r="AE24" s="7"/>
      <c r="AF24" s="7"/>
      <c r="AG24" s="7"/>
      <c r="AH24" s="7"/>
      <c r="AI24" s="7"/>
      <c r="AJ24" s="7"/>
      <c r="AK24" s="7"/>
      <c r="AL24" s="7"/>
      <c r="AM24" s="7"/>
      <c r="AN24" s="7"/>
      <c r="AO24" s="7"/>
      <c r="AP24" s="7"/>
    </row>
    <row r="25" spans="1:42" ht="18.75" customHeight="1" thickBot="1" x14ac:dyDescent="0.3">
      <c r="A25" s="111" t="s">
        <v>37</v>
      </c>
      <c r="B25" s="73"/>
      <c r="C25" s="74"/>
      <c r="D25" s="74"/>
      <c r="E25" s="74"/>
      <c r="F25" s="74"/>
      <c r="G25" s="74"/>
      <c r="H25" s="112"/>
      <c r="I25" s="92"/>
      <c r="J25" s="113"/>
      <c r="P25" s="5"/>
      <c r="Y25" s="8"/>
      <c r="Z25" s="7"/>
      <c r="AA25" s="7"/>
      <c r="AB25" s="7"/>
      <c r="AC25" s="7"/>
      <c r="AD25" s="7"/>
      <c r="AE25" s="7"/>
      <c r="AF25" s="7"/>
      <c r="AG25" s="7"/>
      <c r="AH25" s="7"/>
      <c r="AI25" s="7"/>
      <c r="AJ25" s="7"/>
      <c r="AK25" s="7"/>
      <c r="AL25" s="7"/>
      <c r="AM25" s="7"/>
      <c r="AN25" s="7"/>
      <c r="AO25" s="7"/>
      <c r="AP25" s="7"/>
    </row>
    <row r="26" spans="1:42" ht="18.75" customHeight="1" thickBot="1" x14ac:dyDescent="0.3">
      <c r="A26" s="93" t="s">
        <v>13</v>
      </c>
      <c r="B26" s="73"/>
      <c r="C26" s="74"/>
      <c r="D26" s="74"/>
      <c r="E26" s="74"/>
      <c r="F26" s="74"/>
      <c r="G26" s="74"/>
      <c r="H26" s="112"/>
      <c r="I26" s="21">
        <v>5</v>
      </c>
      <c r="J26" s="113"/>
      <c r="P26" s="5"/>
      <c r="Y26" s="8"/>
      <c r="Z26" s="7"/>
      <c r="AA26" s="7"/>
      <c r="AB26" s="7"/>
      <c r="AC26" s="7"/>
      <c r="AD26" s="7"/>
      <c r="AE26" s="7"/>
      <c r="AF26" s="7"/>
      <c r="AG26" s="7"/>
      <c r="AH26" s="7"/>
      <c r="AI26" s="7"/>
      <c r="AJ26" s="7"/>
      <c r="AK26" s="7"/>
      <c r="AL26" s="7"/>
      <c r="AM26" s="7"/>
      <c r="AN26" s="7"/>
      <c r="AO26" s="7"/>
      <c r="AP26" s="7"/>
    </row>
    <row r="27" spans="1:42" ht="18.75" customHeight="1" thickBot="1" x14ac:dyDescent="0.3">
      <c r="A27" s="93" t="s">
        <v>14</v>
      </c>
      <c r="B27" s="73"/>
      <c r="C27" s="74"/>
      <c r="D27" s="74"/>
      <c r="E27" s="74"/>
      <c r="F27" s="74"/>
      <c r="G27" s="74"/>
      <c r="H27" s="114"/>
      <c r="I27" s="22">
        <v>4.5</v>
      </c>
      <c r="J27" s="113"/>
      <c r="P27" s="5"/>
      <c r="Y27" s="8"/>
      <c r="Z27" s="7"/>
      <c r="AA27" s="7"/>
      <c r="AB27" s="7"/>
      <c r="AC27" s="7"/>
      <c r="AD27" s="7"/>
      <c r="AE27" s="7"/>
      <c r="AF27" s="7"/>
      <c r="AG27" s="7"/>
      <c r="AH27" s="7"/>
      <c r="AI27" s="7"/>
      <c r="AJ27" s="7"/>
      <c r="AK27" s="7"/>
      <c r="AL27" s="7"/>
      <c r="AM27" s="7"/>
      <c r="AN27" s="7"/>
      <c r="AO27" s="7"/>
      <c r="AP27" s="7"/>
    </row>
    <row r="28" spans="1:42" ht="18.75" customHeight="1" thickBot="1" x14ac:dyDescent="0.3">
      <c r="A28" s="115" t="s">
        <v>22</v>
      </c>
      <c r="B28" s="88"/>
      <c r="C28" s="89"/>
      <c r="D28" s="19"/>
      <c r="E28" s="19"/>
      <c r="F28" s="19">
        <v>5</v>
      </c>
      <c r="G28" s="19">
        <v>5.5</v>
      </c>
      <c r="H28" s="94">
        <f>ROUND(AVERAGE(D28:G28)/5,1)*5</f>
        <v>5.5</v>
      </c>
      <c r="I28" s="91"/>
      <c r="J28" s="110">
        <f>ROUND(AVERAGE(I26:I27:H28),1)</f>
        <v>5</v>
      </c>
      <c r="P28" s="5"/>
      <c r="Y28" s="8"/>
      <c r="Z28" s="7"/>
      <c r="AA28" s="7"/>
      <c r="AB28" s="7"/>
      <c r="AC28" s="7"/>
      <c r="AD28" s="7"/>
      <c r="AE28" s="7"/>
      <c r="AF28" s="7"/>
      <c r="AG28" s="7"/>
      <c r="AH28" s="7"/>
      <c r="AI28" s="7"/>
      <c r="AJ28" s="7"/>
      <c r="AK28" s="7"/>
      <c r="AL28" s="7"/>
      <c r="AM28" s="7"/>
      <c r="AN28" s="7"/>
      <c r="AO28" s="7"/>
      <c r="AP28" s="7"/>
    </row>
    <row r="29" spans="1:42" ht="18.75" customHeight="1" thickBot="1" x14ac:dyDescent="0.3">
      <c r="A29" s="72" t="s">
        <v>15</v>
      </c>
      <c r="B29" s="73"/>
      <c r="C29" s="74"/>
      <c r="D29" s="74"/>
      <c r="E29" s="74"/>
      <c r="F29" s="74"/>
      <c r="G29" s="74"/>
      <c r="H29" s="75"/>
      <c r="I29" s="92"/>
      <c r="J29" s="77"/>
      <c r="M29" s="15"/>
      <c r="P29" s="4"/>
      <c r="Q29" s="142"/>
      <c r="R29" s="142"/>
      <c r="Z29" s="7"/>
      <c r="AA29" s="7"/>
      <c r="AB29" s="7"/>
      <c r="AC29" s="7"/>
      <c r="AD29" s="7"/>
      <c r="AE29" s="7"/>
      <c r="AF29" s="7"/>
      <c r="AG29" s="7"/>
      <c r="AH29" s="7"/>
      <c r="AI29" s="7"/>
      <c r="AJ29" s="7"/>
      <c r="AK29" s="7"/>
      <c r="AL29" s="7"/>
      <c r="AM29" s="7"/>
      <c r="AN29" s="7"/>
      <c r="AO29" s="7"/>
      <c r="AP29" s="7"/>
    </row>
    <row r="30" spans="1:42" ht="18.75" customHeight="1" thickBot="1" x14ac:dyDescent="0.3">
      <c r="A30" s="78" t="s">
        <v>23</v>
      </c>
      <c r="B30" s="73"/>
      <c r="C30" s="74"/>
      <c r="D30" s="74"/>
      <c r="E30" s="74"/>
      <c r="F30" s="74"/>
      <c r="G30" s="74"/>
      <c r="H30" s="75"/>
      <c r="I30" s="20">
        <v>5</v>
      </c>
      <c r="J30" s="77"/>
      <c r="M30" s="15"/>
      <c r="P30" s="4"/>
      <c r="Q30" s="142"/>
      <c r="R30" s="142"/>
      <c r="Z30" s="7"/>
      <c r="AA30" s="7"/>
      <c r="AB30" s="7"/>
      <c r="AC30" s="7"/>
      <c r="AD30" s="7"/>
      <c r="AE30" s="7"/>
      <c r="AF30" s="7"/>
      <c r="AG30" s="7"/>
      <c r="AH30" s="7"/>
      <c r="AI30" s="7"/>
      <c r="AJ30" s="7"/>
      <c r="AK30" s="7"/>
      <c r="AL30" s="7"/>
      <c r="AM30" s="7"/>
      <c r="AN30" s="7"/>
      <c r="AO30" s="7"/>
      <c r="AP30" s="7"/>
    </row>
    <row r="31" spans="1:42" ht="18.75" customHeight="1" thickBot="1" x14ac:dyDescent="0.3">
      <c r="A31" s="93" t="s">
        <v>24</v>
      </c>
      <c r="B31" s="73"/>
      <c r="C31" s="74"/>
      <c r="D31" s="19"/>
      <c r="E31" s="19"/>
      <c r="F31" s="19" t="s">
        <v>58</v>
      </c>
      <c r="G31" s="19">
        <v>4.5</v>
      </c>
      <c r="H31" s="94">
        <f>ROUND(AVERAGE(D31:G31)/5,1)*5</f>
        <v>4.5</v>
      </c>
      <c r="I31" s="91"/>
      <c r="J31" s="110">
        <f>ROUND(AVERAGE(I30,H31),1)</f>
        <v>4.8</v>
      </c>
      <c r="P31" s="4"/>
      <c r="Q31" s="143"/>
      <c r="R31" s="143"/>
      <c r="Y31" s="8"/>
      <c r="Z31" s="7"/>
      <c r="AA31" s="7"/>
      <c r="AB31" s="7"/>
      <c r="AC31" s="7"/>
      <c r="AD31" s="7"/>
      <c r="AE31" s="7"/>
      <c r="AF31" s="7"/>
      <c r="AG31" s="7"/>
      <c r="AH31" s="7"/>
      <c r="AI31" s="7"/>
      <c r="AJ31" s="7"/>
      <c r="AK31" s="7"/>
      <c r="AL31" s="7"/>
      <c r="AM31" s="7"/>
      <c r="AN31" s="7"/>
      <c r="AO31" s="7"/>
      <c r="AP31" s="7"/>
    </row>
    <row r="32" spans="1:42" ht="18.75" customHeight="1" thickBot="1" x14ac:dyDescent="0.3">
      <c r="A32" s="116" t="s">
        <v>16</v>
      </c>
      <c r="B32" s="117"/>
      <c r="C32" s="118"/>
      <c r="D32" s="74"/>
      <c r="E32" s="74"/>
      <c r="F32" s="74"/>
      <c r="G32" s="74"/>
      <c r="H32" s="75"/>
      <c r="I32" s="108"/>
      <c r="J32" s="77"/>
      <c r="M32" s="15"/>
      <c r="P32" s="4"/>
      <c r="Q32" s="142"/>
      <c r="R32" s="142"/>
      <c r="Y32" s="8"/>
      <c r="Z32" s="7"/>
      <c r="AA32" s="7"/>
      <c r="AB32" s="7"/>
      <c r="AC32" s="7"/>
      <c r="AD32" s="7"/>
      <c r="AE32" s="7"/>
      <c r="AF32" s="7"/>
      <c r="AG32" s="7"/>
      <c r="AH32" s="7"/>
      <c r="AI32" s="7"/>
      <c r="AJ32" s="7"/>
      <c r="AK32" s="7"/>
      <c r="AL32" s="7"/>
      <c r="AM32" s="7"/>
      <c r="AN32" s="7"/>
      <c r="AO32" s="7"/>
      <c r="AP32" s="7"/>
    </row>
    <row r="33" spans="1:42" ht="18.75" customHeight="1" thickBot="1" x14ac:dyDescent="0.3">
      <c r="A33" s="115" t="s">
        <v>25</v>
      </c>
      <c r="B33" s="88"/>
      <c r="C33" s="109"/>
      <c r="D33" s="19">
        <v>5</v>
      </c>
      <c r="E33" s="23">
        <v>5</v>
      </c>
      <c r="F33" s="19">
        <v>5.5</v>
      </c>
      <c r="G33" s="24">
        <v>5.5</v>
      </c>
      <c r="H33" s="94">
        <f>ROUND(AVERAGE(D33:G33)/5,1)*5</f>
        <v>5.5</v>
      </c>
      <c r="I33" s="119"/>
      <c r="J33" s="110">
        <f>H33</f>
        <v>5.5</v>
      </c>
      <c r="N33" s="25"/>
      <c r="P33" s="4"/>
      <c r="Q33" s="143"/>
      <c r="R33" s="143"/>
      <c r="Y33" s="8"/>
      <c r="Z33" s="7"/>
      <c r="AA33" s="7"/>
      <c r="AB33" s="7"/>
      <c r="AC33" s="7"/>
      <c r="AD33" s="7"/>
      <c r="AE33" s="7"/>
      <c r="AF33" s="7"/>
      <c r="AG33" s="7"/>
      <c r="AH33" s="7"/>
      <c r="AI33" s="7"/>
      <c r="AJ33" s="7"/>
      <c r="AK33" s="7"/>
      <c r="AL33" s="7"/>
      <c r="AM33" s="7"/>
      <c r="AN33" s="7"/>
      <c r="AO33" s="7"/>
      <c r="AP33" s="7"/>
    </row>
    <row r="34" spans="1:42" ht="18.75" customHeight="1" thickBot="1" x14ac:dyDescent="0.3">
      <c r="A34" s="120" t="s">
        <v>28</v>
      </c>
      <c r="B34" s="121"/>
      <c r="C34" s="121"/>
      <c r="D34" s="121"/>
      <c r="E34" s="121"/>
      <c r="F34" s="121"/>
      <c r="G34" s="121"/>
      <c r="H34" s="122"/>
      <c r="I34" s="121"/>
      <c r="J34" s="123">
        <f>ROUNDUP(AVERAGE(J24:J28:J31:J33),1)</f>
        <v>5.0999999999999996</v>
      </c>
      <c r="P34" s="4"/>
      <c r="R34" s="12"/>
      <c r="S34" s="13"/>
      <c r="T34" s="13"/>
      <c r="U34" s="13"/>
      <c r="V34" s="13"/>
      <c r="W34" s="13"/>
      <c r="X34" s="13"/>
      <c r="Y34" s="13"/>
      <c r="Z34" s="14"/>
      <c r="AA34" s="7"/>
      <c r="AB34" s="7"/>
      <c r="AC34" s="7"/>
      <c r="AD34" s="7"/>
      <c r="AE34" s="7"/>
      <c r="AF34" s="7"/>
      <c r="AG34" s="7"/>
      <c r="AH34" s="7"/>
      <c r="AI34" s="7"/>
      <c r="AJ34" s="7"/>
      <c r="AK34" s="7"/>
      <c r="AL34" s="7"/>
      <c r="AM34" s="7"/>
      <c r="AN34" s="7"/>
      <c r="AO34" s="7"/>
      <c r="AP34" s="7"/>
    </row>
    <row r="35" spans="1:42" ht="18.75" customHeight="1" thickBot="1" x14ac:dyDescent="0.3">
      <c r="A35" s="124" t="s">
        <v>19</v>
      </c>
      <c r="B35" s="125"/>
      <c r="C35" s="125"/>
      <c r="D35" s="125"/>
      <c r="E35" s="125"/>
      <c r="F35" s="125"/>
      <c r="G35" s="125"/>
      <c r="H35" s="126"/>
      <c r="I35" s="125"/>
      <c r="J35" s="127">
        <f>ROUNDUP(SUM(J12:J13,J16:J17,J24,J28,J31,J33),1)</f>
        <v>39.9</v>
      </c>
      <c r="P35" s="4"/>
      <c r="R35" s="12"/>
      <c r="S35" s="13"/>
      <c r="T35" s="13"/>
      <c r="U35" s="13"/>
      <c r="V35" s="13"/>
      <c r="W35" s="13"/>
      <c r="X35" s="13"/>
      <c r="Y35" s="13"/>
      <c r="Z35" s="14"/>
      <c r="AA35" s="7"/>
      <c r="AB35" s="7"/>
      <c r="AC35" s="7"/>
      <c r="AD35" s="7"/>
      <c r="AE35" s="7"/>
      <c r="AF35" s="7"/>
      <c r="AG35" s="7"/>
      <c r="AH35" s="7"/>
      <c r="AI35" s="7"/>
      <c r="AJ35" s="7"/>
      <c r="AK35" s="7"/>
      <c r="AL35" s="7"/>
      <c r="AM35" s="7"/>
      <c r="AN35" s="7"/>
      <c r="AO35" s="7"/>
      <c r="AP35" s="7"/>
    </row>
    <row r="36" spans="1:42" ht="18.75" customHeight="1" thickBot="1" x14ac:dyDescent="0.3">
      <c r="A36" s="128" t="s">
        <v>18</v>
      </c>
      <c r="B36" s="125"/>
      <c r="C36" s="125"/>
      <c r="D36" s="125"/>
      <c r="E36" s="125"/>
      <c r="F36" s="125"/>
      <c r="G36" s="125"/>
      <c r="H36" s="125"/>
      <c r="I36" s="125"/>
      <c r="J36" s="127">
        <f>J35/8</f>
        <v>4.9874999999999998</v>
      </c>
      <c r="P36" s="4"/>
      <c r="Q36" s="26"/>
      <c r="R36" s="26"/>
      <c r="Z36" s="7"/>
      <c r="AA36" s="7"/>
      <c r="AB36" s="7"/>
      <c r="AC36" s="7"/>
      <c r="AD36" s="7"/>
      <c r="AE36" s="7"/>
      <c r="AF36" s="7"/>
      <c r="AG36" s="7"/>
      <c r="AH36" s="7"/>
      <c r="AI36" s="7"/>
      <c r="AJ36" s="7"/>
      <c r="AK36" s="7"/>
      <c r="AL36" s="7"/>
      <c r="AM36" s="7"/>
      <c r="AN36" s="7"/>
      <c r="AO36" s="7"/>
      <c r="AP36" s="7"/>
    </row>
    <row r="37" spans="1:42" x14ac:dyDescent="0.25">
      <c r="H37" s="5"/>
      <c r="I37" s="53"/>
      <c r="X37" s="27"/>
      <c r="Z37" s="7"/>
      <c r="AA37" s="7"/>
      <c r="AB37" s="7"/>
      <c r="AC37" s="7"/>
      <c r="AD37" s="7"/>
      <c r="AE37" s="7"/>
      <c r="AF37" s="7"/>
      <c r="AG37" s="7"/>
      <c r="AH37" s="7"/>
      <c r="AI37" s="7"/>
      <c r="AJ37" s="7"/>
      <c r="AK37" s="7"/>
      <c r="AL37" s="7"/>
      <c r="AM37" s="7"/>
      <c r="AN37" s="7"/>
      <c r="AO37" s="7"/>
    </row>
    <row r="38" spans="1:42" s="49" customFormat="1" ht="18.75" customHeight="1" x14ac:dyDescent="0.25">
      <c r="A38" s="131" t="s">
        <v>56</v>
      </c>
      <c r="B38" s="131"/>
      <c r="C38" s="131"/>
      <c r="D38" s="129">
        <f>J18</f>
        <v>5</v>
      </c>
      <c r="H38" s="50" t="str">
        <f>IF(J18="","",IF(J18&lt;3.95,"Nicht bestanden","Bestanden"))</f>
        <v>Bestanden</v>
      </c>
      <c r="I38" s="50"/>
      <c r="J38" s="50"/>
      <c r="K38" s="50"/>
      <c r="L38" s="50"/>
      <c r="M38" s="50"/>
      <c r="N38" s="50"/>
      <c r="O38" s="50"/>
      <c r="P38" s="50"/>
      <c r="Q38" s="50"/>
      <c r="R38" s="50"/>
      <c r="S38" s="50"/>
      <c r="T38" s="50"/>
      <c r="U38" s="50"/>
      <c r="V38" s="50"/>
      <c r="W38" s="51"/>
      <c r="X38" s="50"/>
      <c r="Y38" s="50"/>
      <c r="Z38" s="50"/>
      <c r="AA38" s="50"/>
      <c r="AB38" s="50"/>
      <c r="AC38" s="50"/>
      <c r="AD38" s="50"/>
      <c r="AE38" s="50"/>
      <c r="AF38" s="50"/>
      <c r="AG38" s="50"/>
      <c r="AH38" s="50"/>
      <c r="AI38" s="50"/>
      <c r="AJ38" s="50"/>
      <c r="AK38" s="50"/>
      <c r="AL38" s="50"/>
      <c r="AM38" s="50"/>
      <c r="AN38" s="50"/>
    </row>
    <row r="39" spans="1:42" s="49" customFormat="1" ht="18.75" customHeight="1" x14ac:dyDescent="0.25">
      <c r="A39" s="131" t="s">
        <v>57</v>
      </c>
      <c r="B39" s="131"/>
      <c r="C39" s="131"/>
      <c r="D39" s="129">
        <f>J34</f>
        <v>5.0999999999999996</v>
      </c>
      <c r="H39" s="50" t="str">
        <f>IF(J34="","",IF(J34&lt;3.95,"Nicht bestanden","Bestanden"))</f>
        <v>Bestanden</v>
      </c>
      <c r="I39" s="50"/>
      <c r="J39" s="50"/>
      <c r="K39" s="50"/>
      <c r="L39" s="50"/>
      <c r="M39" s="50"/>
      <c r="N39" s="50"/>
      <c r="O39" s="50"/>
      <c r="P39" s="50"/>
      <c r="Q39" s="50"/>
      <c r="R39" s="50"/>
      <c r="S39" s="50"/>
      <c r="T39" s="50"/>
      <c r="U39" s="50"/>
      <c r="V39" s="50"/>
      <c r="W39" s="51"/>
      <c r="X39" s="50"/>
      <c r="Y39" s="50"/>
      <c r="Z39" s="50"/>
      <c r="AA39" s="50"/>
      <c r="AB39" s="50"/>
      <c r="AC39" s="50"/>
      <c r="AD39" s="50"/>
      <c r="AE39" s="50"/>
      <c r="AF39" s="50"/>
      <c r="AG39" s="50"/>
      <c r="AH39" s="50"/>
      <c r="AI39" s="50"/>
      <c r="AJ39" s="50"/>
      <c r="AK39" s="50"/>
      <c r="AL39" s="50"/>
      <c r="AM39" s="50"/>
      <c r="AN39" s="50"/>
    </row>
    <row r="40" spans="1:42" x14ac:dyDescent="0.25">
      <c r="H40" s="5"/>
      <c r="I40" s="7"/>
      <c r="K40" s="53"/>
      <c r="L40" s="53"/>
      <c r="M40" s="7"/>
      <c r="N40" s="7"/>
      <c r="O40" s="7"/>
      <c r="X40" s="27"/>
      <c r="Z40" s="7"/>
      <c r="AA40" s="7"/>
      <c r="AB40" s="7"/>
      <c r="AC40" s="7"/>
      <c r="AD40" s="7"/>
      <c r="AE40" s="7"/>
      <c r="AF40" s="7"/>
      <c r="AG40" s="7"/>
      <c r="AH40" s="7"/>
      <c r="AI40" s="7"/>
      <c r="AJ40" s="7"/>
      <c r="AK40" s="7"/>
      <c r="AL40" s="7"/>
      <c r="AM40" s="7"/>
      <c r="AN40" s="7"/>
      <c r="AO40" s="7"/>
    </row>
    <row r="41" spans="1:42" x14ac:dyDescent="0.25">
      <c r="H41" s="5"/>
      <c r="I41" s="7"/>
      <c r="K41" s="53"/>
      <c r="L41" s="53"/>
      <c r="M41" s="7"/>
      <c r="N41" s="7"/>
      <c r="O41" s="7"/>
      <c r="X41" s="27"/>
      <c r="Z41" s="7"/>
      <c r="AA41" s="7"/>
      <c r="AB41" s="7"/>
      <c r="AC41" s="7"/>
      <c r="AD41" s="7"/>
      <c r="AE41" s="7"/>
      <c r="AF41" s="7"/>
      <c r="AG41" s="7"/>
      <c r="AH41" s="7"/>
      <c r="AI41" s="7"/>
      <c r="AJ41" s="7"/>
      <c r="AK41" s="7"/>
      <c r="AL41" s="7"/>
      <c r="AM41" s="7"/>
      <c r="AN41" s="7"/>
      <c r="AO41" s="7"/>
    </row>
    <row r="42" spans="1:42" x14ac:dyDescent="0.25">
      <c r="H42" s="5"/>
      <c r="I42" s="7"/>
      <c r="K42" s="53"/>
      <c r="L42" s="53"/>
      <c r="M42" s="7"/>
      <c r="N42" s="7"/>
      <c r="O42" s="7"/>
      <c r="X42" s="27"/>
      <c r="Z42" s="7"/>
      <c r="AA42" s="7"/>
      <c r="AB42" s="7"/>
      <c r="AC42" s="7"/>
      <c r="AD42" s="7"/>
      <c r="AE42" s="7"/>
      <c r="AF42" s="7"/>
      <c r="AG42" s="7"/>
      <c r="AH42" s="7"/>
      <c r="AI42" s="7"/>
      <c r="AJ42" s="7"/>
      <c r="AK42" s="7"/>
      <c r="AL42" s="7"/>
      <c r="AM42" s="7"/>
      <c r="AN42" s="7"/>
      <c r="AO42" s="7"/>
    </row>
    <row r="43" spans="1:42" x14ac:dyDescent="0.25">
      <c r="H43" s="5"/>
      <c r="I43" s="7"/>
      <c r="K43" s="53"/>
      <c r="L43" s="53"/>
      <c r="M43" s="7"/>
      <c r="N43" s="7"/>
      <c r="O43" s="7"/>
      <c r="X43" s="27"/>
      <c r="Z43" s="7"/>
      <c r="AA43" s="7"/>
      <c r="AB43" s="7"/>
      <c r="AC43" s="7"/>
      <c r="AD43" s="7"/>
      <c r="AE43" s="7"/>
      <c r="AF43" s="7"/>
      <c r="AG43" s="7"/>
      <c r="AH43" s="7"/>
      <c r="AI43" s="7"/>
      <c r="AJ43" s="7"/>
      <c r="AK43" s="7"/>
      <c r="AL43" s="7"/>
      <c r="AM43" s="7"/>
      <c r="AN43" s="7"/>
      <c r="AO43" s="7"/>
    </row>
    <row r="44" spans="1:42" x14ac:dyDescent="0.25">
      <c r="H44" s="5"/>
      <c r="I44" s="7"/>
      <c r="K44" s="53"/>
      <c r="L44" s="53"/>
      <c r="M44" s="7"/>
      <c r="N44" s="7"/>
      <c r="O44" s="7"/>
      <c r="X44" s="27"/>
      <c r="Z44" s="7"/>
      <c r="AA44" s="7"/>
      <c r="AB44" s="7"/>
      <c r="AC44" s="7"/>
      <c r="AD44" s="7"/>
      <c r="AE44" s="7"/>
      <c r="AF44" s="7"/>
      <c r="AG44" s="7"/>
      <c r="AH44" s="7"/>
      <c r="AI44" s="7"/>
      <c r="AJ44" s="7"/>
      <c r="AK44" s="7"/>
      <c r="AL44" s="7"/>
      <c r="AM44" s="7"/>
      <c r="AN44" s="7"/>
      <c r="AO44" s="7"/>
    </row>
    <row r="45" spans="1:42" x14ac:dyDescent="0.25">
      <c r="Z45" s="7"/>
      <c r="AA45" s="7"/>
      <c r="AB45" s="7"/>
      <c r="AC45" s="7"/>
      <c r="AD45" s="7"/>
      <c r="AE45" s="7"/>
      <c r="AF45" s="7"/>
      <c r="AG45" s="7"/>
      <c r="AH45" s="7"/>
      <c r="AI45" s="7"/>
      <c r="AJ45" s="7"/>
      <c r="AK45" s="7"/>
      <c r="AL45" s="7"/>
      <c r="AM45" s="7"/>
      <c r="AN45" s="7"/>
      <c r="AO45" s="7"/>
    </row>
    <row r="46" spans="1:42" x14ac:dyDescent="0.25">
      <c r="Z46" s="7"/>
      <c r="AA46" s="7"/>
      <c r="AB46" s="7"/>
      <c r="AC46" s="7"/>
      <c r="AD46" s="7"/>
      <c r="AE46" s="7"/>
      <c r="AF46" s="7"/>
      <c r="AG46" s="7"/>
      <c r="AH46" s="7"/>
      <c r="AI46" s="7"/>
      <c r="AJ46" s="7"/>
      <c r="AK46" s="7"/>
      <c r="AL46" s="7"/>
      <c r="AM46" s="7"/>
      <c r="AN46" s="7"/>
      <c r="AO46" s="7"/>
    </row>
    <row r="47" spans="1:42" x14ac:dyDescent="0.25">
      <c r="Z47" s="7"/>
      <c r="AA47" s="7"/>
      <c r="AB47" s="7"/>
      <c r="AC47" s="7"/>
      <c r="AD47" s="7"/>
      <c r="AE47" s="7"/>
      <c r="AF47" s="7"/>
      <c r="AG47" s="7"/>
      <c r="AH47" s="7"/>
      <c r="AI47" s="7"/>
      <c r="AJ47" s="7"/>
      <c r="AK47" s="7"/>
      <c r="AL47" s="7"/>
      <c r="AM47" s="7"/>
      <c r="AN47" s="7"/>
      <c r="AO47" s="7"/>
    </row>
  </sheetData>
  <sheetProtection sheet="1" objects="1" scenarios="1"/>
  <mergeCells count="16">
    <mergeCell ref="R5:W5"/>
    <mergeCell ref="B3:J3"/>
    <mergeCell ref="S14:X14"/>
    <mergeCell ref="A38:C38"/>
    <mergeCell ref="Q32:Q33"/>
    <mergeCell ref="R32:R33"/>
    <mergeCell ref="Q14:Q17"/>
    <mergeCell ref="Q8:Q13"/>
    <mergeCell ref="Q21:Q24"/>
    <mergeCell ref="Q29:Q31"/>
    <mergeCell ref="R29:R31"/>
    <mergeCell ref="A39:C39"/>
    <mergeCell ref="A1:J1"/>
    <mergeCell ref="A2:J2"/>
    <mergeCell ref="A19:J19"/>
    <mergeCell ref="B5:G5"/>
  </mergeCells>
  <phoneticPr fontId="0" type="noConversion"/>
  <conditionalFormatting sqref="H38:H39">
    <cfRule type="cellIs" dxfId="0" priority="2" operator="equal">
      <formula>"Nicht bestanden"</formula>
    </cfRule>
  </conditionalFormatting>
  <dataValidations count="1">
    <dataValidation type="list" allowBlank="1" showInputMessage="1" showErrorMessage="1" sqref="I9 G10 B11 G12 I15 D16:G16 I22:I23 D24:G24 I26:I27 D28:G28 I30 D31:G31 D33:G33">
      <formula1>"D,1.0,1.5,2.0,2.5,3.0,3.5,4.0,4.5,5.0,5.5,6.0"</formula1>
    </dataValidation>
  </dataValidations>
  <pageMargins left="0.6692913385826772" right="0.51181102362204722" top="0.98425196850393704" bottom="0.98425196850393704"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view="pageLayout" topLeftCell="A2" zoomScaleNormal="100" workbookViewId="0">
      <selection activeCell="B20" sqref="B20"/>
    </sheetView>
  </sheetViews>
  <sheetFormatPr baseColWidth="10" defaultRowHeight="13.5" x14ac:dyDescent="0.25"/>
  <cols>
    <col min="1" max="1" width="4.5703125" customWidth="1"/>
    <col min="2" max="2" width="79.7109375" customWidth="1"/>
  </cols>
  <sheetData>
    <row r="1" spans="1:39" s="32" customFormat="1" ht="12.75" x14ac:dyDescent="0.25">
      <c r="A1" s="28" t="s">
        <v>32</v>
      </c>
      <c r="B1" s="29"/>
      <c r="C1" s="29"/>
      <c r="D1" s="29"/>
      <c r="E1" s="29"/>
      <c r="F1" s="29"/>
      <c r="G1" s="29"/>
      <c r="H1" s="30"/>
      <c r="I1" s="31"/>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39" s="32" customFormat="1" ht="12.75" x14ac:dyDescent="0.25">
      <c r="A2" s="28" t="s">
        <v>27</v>
      </c>
      <c r="B2" s="29"/>
      <c r="C2" s="29"/>
      <c r="D2" s="29"/>
      <c r="E2" s="29"/>
      <c r="F2" s="29"/>
      <c r="G2" s="29"/>
      <c r="H2" s="30"/>
      <c r="I2" s="31"/>
      <c r="N2" s="33"/>
      <c r="O2" s="33"/>
      <c r="P2" s="33"/>
      <c r="Q2" s="33"/>
      <c r="R2" s="33"/>
      <c r="S2" s="33"/>
      <c r="T2" s="33"/>
      <c r="U2" s="33"/>
      <c r="V2" s="33"/>
      <c r="W2" s="33"/>
      <c r="X2" s="33"/>
      <c r="Y2" s="33"/>
      <c r="Z2" s="33"/>
      <c r="AA2" s="33"/>
      <c r="AB2" s="33"/>
      <c r="AC2" s="33"/>
      <c r="AD2" s="33"/>
      <c r="AE2" s="33"/>
      <c r="AF2" s="33"/>
      <c r="AG2" s="33"/>
      <c r="AH2" s="33"/>
      <c r="AI2" s="33"/>
      <c r="AJ2" s="33"/>
      <c r="AK2" s="33"/>
      <c r="AL2" s="33"/>
      <c r="AM2" s="33"/>
    </row>
    <row r="3" spans="1:39" s="32" customFormat="1" ht="12.75" x14ac:dyDescent="0.25">
      <c r="A3" s="28"/>
      <c r="B3" s="29"/>
      <c r="C3" s="29"/>
      <c r="D3" s="29"/>
      <c r="E3" s="29"/>
      <c r="F3" s="29"/>
      <c r="G3" s="29"/>
      <c r="H3" s="30"/>
      <c r="I3" s="31"/>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4" spans="1:39" s="32" customFormat="1" ht="12.75" x14ac:dyDescent="0.25">
      <c r="A4" s="28" t="s">
        <v>26</v>
      </c>
      <c r="B4" s="29"/>
      <c r="C4" s="29"/>
      <c r="D4" s="29"/>
      <c r="E4" s="29"/>
      <c r="F4" s="29"/>
      <c r="G4" s="29"/>
      <c r="H4" s="30"/>
      <c r="I4" s="31"/>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1:39" s="32" customFormat="1" ht="38.25" x14ac:dyDescent="0.25">
      <c r="A5" s="34">
        <v>1</v>
      </c>
      <c r="B5" s="35" t="s">
        <v>39</v>
      </c>
      <c r="C5" s="29"/>
      <c r="D5" s="29"/>
      <c r="E5" s="29"/>
      <c r="F5" s="29"/>
      <c r="G5" s="36"/>
      <c r="H5" s="37"/>
      <c r="I5" s="31"/>
      <c r="N5" s="33"/>
      <c r="O5" s="33"/>
      <c r="P5" s="33"/>
      <c r="Q5" s="33"/>
      <c r="R5" s="33"/>
      <c r="S5" s="33"/>
      <c r="T5" s="33"/>
      <c r="U5" s="33"/>
      <c r="V5" s="38"/>
      <c r="W5" s="33"/>
      <c r="X5" s="33"/>
      <c r="Y5" s="33"/>
      <c r="Z5" s="33"/>
      <c r="AA5" s="33"/>
      <c r="AB5" s="33"/>
      <c r="AC5" s="33"/>
      <c r="AD5" s="33"/>
      <c r="AE5" s="33"/>
      <c r="AF5" s="33"/>
      <c r="AG5" s="33"/>
      <c r="AH5" s="33"/>
      <c r="AI5" s="33"/>
      <c r="AJ5" s="33"/>
      <c r="AK5" s="33"/>
      <c r="AL5" s="33"/>
      <c r="AM5" s="33"/>
    </row>
    <row r="6" spans="1:39" s="32" customFormat="1" ht="12.75" x14ac:dyDescent="0.25">
      <c r="A6" s="34" t="s">
        <v>38</v>
      </c>
      <c r="B6" s="35"/>
      <c r="C6" s="29"/>
      <c r="D6" s="29"/>
      <c r="E6" s="29"/>
      <c r="F6" s="29"/>
      <c r="G6" s="36"/>
      <c r="H6" s="37"/>
      <c r="I6" s="31"/>
      <c r="N6" s="33"/>
      <c r="O6" s="33"/>
      <c r="P6" s="33"/>
      <c r="Q6" s="33"/>
      <c r="R6" s="33"/>
      <c r="S6" s="33"/>
      <c r="T6" s="33"/>
      <c r="U6" s="33"/>
      <c r="V6" s="38"/>
      <c r="W6" s="33"/>
      <c r="X6" s="33"/>
      <c r="Y6" s="33"/>
      <c r="Z6" s="33"/>
      <c r="AA6" s="33"/>
      <c r="AB6" s="33"/>
      <c r="AC6" s="33"/>
      <c r="AD6" s="33"/>
      <c r="AE6" s="33"/>
      <c r="AF6" s="33"/>
      <c r="AG6" s="33"/>
      <c r="AH6" s="33"/>
      <c r="AI6" s="33"/>
      <c r="AJ6" s="33"/>
      <c r="AK6" s="33"/>
      <c r="AL6" s="33"/>
      <c r="AM6" s="33"/>
    </row>
    <row r="7" spans="1:39" s="32" customFormat="1" ht="12.75" x14ac:dyDescent="0.25">
      <c r="A7" s="39">
        <v>2</v>
      </c>
      <c r="B7" s="40" t="s">
        <v>49</v>
      </c>
      <c r="G7" s="41"/>
      <c r="N7" s="33"/>
      <c r="O7" s="33"/>
      <c r="P7" s="33"/>
      <c r="Q7" s="33"/>
      <c r="R7" s="33"/>
      <c r="S7" s="33"/>
      <c r="T7" s="33"/>
      <c r="U7" s="33"/>
      <c r="V7" s="33"/>
      <c r="W7" s="33"/>
      <c r="X7" s="33"/>
      <c r="Y7" s="33"/>
      <c r="Z7" s="33"/>
      <c r="AA7" s="33"/>
      <c r="AB7" s="33"/>
      <c r="AC7" s="33"/>
      <c r="AD7" s="33"/>
      <c r="AE7" s="33"/>
      <c r="AF7" s="33"/>
      <c r="AG7" s="33"/>
      <c r="AH7" s="33"/>
      <c r="AI7" s="33"/>
      <c r="AJ7" s="33"/>
      <c r="AK7" s="33"/>
      <c r="AL7" s="33"/>
      <c r="AM7" s="33"/>
    </row>
    <row r="8" spans="1:39" s="32" customFormat="1" ht="12.75" x14ac:dyDescent="0.25">
      <c r="A8" s="39"/>
      <c r="B8" s="40"/>
      <c r="G8" s="41"/>
      <c r="N8" s="33"/>
      <c r="O8" s="33"/>
      <c r="P8" s="33"/>
      <c r="Q8" s="33"/>
      <c r="R8" s="33"/>
      <c r="S8" s="33"/>
      <c r="T8" s="33"/>
      <c r="U8" s="33"/>
      <c r="V8" s="33"/>
      <c r="W8" s="33"/>
      <c r="X8" s="33"/>
      <c r="Y8" s="33"/>
      <c r="Z8" s="33"/>
      <c r="AA8" s="33"/>
      <c r="AB8" s="33"/>
      <c r="AC8" s="33"/>
      <c r="AD8" s="33"/>
      <c r="AE8" s="33"/>
      <c r="AF8" s="33"/>
      <c r="AG8" s="33"/>
      <c r="AH8" s="33"/>
      <c r="AI8" s="33"/>
      <c r="AJ8" s="33"/>
      <c r="AK8" s="33"/>
      <c r="AL8" s="33"/>
      <c r="AM8" s="33"/>
    </row>
    <row r="9" spans="1:39" s="32" customFormat="1" ht="25.5" x14ac:dyDescent="0.25">
      <c r="A9" s="39">
        <v>3</v>
      </c>
      <c r="B9" s="40" t="s">
        <v>40</v>
      </c>
      <c r="G9" s="41"/>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0" spans="1:39" s="32" customFormat="1" ht="12.75" x14ac:dyDescent="0.25">
      <c r="A10" s="39"/>
      <c r="B10" s="40"/>
      <c r="G10" s="41"/>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row>
    <row r="11" spans="1:39" s="32" customFormat="1" ht="12.75" x14ac:dyDescent="0.25">
      <c r="A11" s="39">
        <v>4</v>
      </c>
      <c r="B11" s="40" t="s">
        <v>41</v>
      </c>
      <c r="G11" s="41"/>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row>
    <row r="12" spans="1:39" s="32" customFormat="1" ht="12.75" x14ac:dyDescent="0.25">
      <c r="A12" s="39"/>
      <c r="B12" s="40"/>
      <c r="G12" s="41"/>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39" s="32" customFormat="1" ht="12.75" x14ac:dyDescent="0.25">
      <c r="A13" s="39">
        <v>5</v>
      </c>
      <c r="B13" s="40" t="s">
        <v>42</v>
      </c>
      <c r="G13" s="41"/>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row>
    <row r="14" spans="1:39" s="32" customFormat="1" ht="12.75" x14ac:dyDescent="0.25">
      <c r="A14" s="39"/>
      <c r="B14" s="40"/>
      <c r="G14" s="41"/>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row>
    <row r="15" spans="1:39" s="32" customFormat="1" ht="25.5" x14ac:dyDescent="0.25">
      <c r="A15" s="39">
        <v>6</v>
      </c>
      <c r="B15" s="40" t="s">
        <v>50</v>
      </c>
      <c r="G15" s="41"/>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row>
    <row r="16" spans="1:39" s="42" customFormat="1" ht="12.75" x14ac:dyDescent="0.2">
      <c r="B16" s="43"/>
    </row>
    <row r="17" spans="1:39" s="32" customFormat="1" ht="12.75" x14ac:dyDescent="0.25">
      <c r="A17" s="44" t="s">
        <v>29</v>
      </c>
      <c r="B17" s="40"/>
      <c r="G17" s="41"/>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row>
    <row r="18" spans="1:39" s="32" customFormat="1" ht="25.5" x14ac:dyDescent="0.25">
      <c r="A18" s="39">
        <v>1</v>
      </c>
      <c r="B18" s="40" t="s">
        <v>48</v>
      </c>
      <c r="G18" s="41"/>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row>
    <row r="19" spans="1:39" s="32" customFormat="1" ht="12.75" x14ac:dyDescent="0.25">
      <c r="A19" s="39" t="s">
        <v>38</v>
      </c>
      <c r="B19" s="40"/>
      <c r="G19" s="41"/>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39" s="32" customFormat="1" ht="51" x14ac:dyDescent="0.25">
      <c r="A20" s="39">
        <v>2</v>
      </c>
      <c r="B20" s="40" t="s">
        <v>44</v>
      </c>
      <c r="G20" s="41"/>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row>
    <row r="21" spans="1:39" s="1" customFormat="1" x14ac:dyDescent="0.25">
      <c r="A21" s="1" t="s">
        <v>38</v>
      </c>
      <c r="G21" s="3"/>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s="1" customFormat="1" x14ac:dyDescent="0.25">
      <c r="A22" s="1" t="s">
        <v>38</v>
      </c>
      <c r="G22" s="3"/>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s="1" customFormat="1" x14ac:dyDescent="0.25">
      <c r="A23" s="1" t="s">
        <v>43</v>
      </c>
      <c r="G23" s="3"/>
      <c r="N23" s="2"/>
      <c r="O23" s="2"/>
      <c r="P23" s="2"/>
      <c r="Q23" s="2"/>
      <c r="R23" s="2"/>
      <c r="S23" s="2"/>
      <c r="T23" s="2"/>
      <c r="U23" s="2"/>
      <c r="V23" s="2"/>
      <c r="W23" s="2"/>
      <c r="X23" s="2"/>
      <c r="Y23" s="2"/>
      <c r="Z23" s="2"/>
      <c r="AA23" s="2"/>
      <c r="AB23" s="2"/>
      <c r="AC23" s="2"/>
      <c r="AD23" s="2"/>
      <c r="AE23" s="2"/>
      <c r="AF23" s="2"/>
      <c r="AG23" s="2"/>
      <c r="AH23" s="2"/>
      <c r="AI23" s="2"/>
      <c r="AJ23" s="2"/>
      <c r="AK23" s="2"/>
      <c r="AL23" s="2"/>
      <c r="AM23" s="2"/>
    </row>
  </sheetData>
  <phoneticPr fontId="1" type="noConversion"/>
  <pageMargins left="0.78740157480314965" right="0.78740157480314965" top="1.5748031496062993" bottom="0.98425196850393704" header="0.51181102362204722" footer="0.51181102362204722"/>
  <pageSetup paperSize="9" orientation="portrait" r:id="rId1"/>
  <headerFooter alignWithMargins="0">
    <oddHeader>&amp;L&amp;"Arial,Standard"Kanton St.Gallen
Bildungsdepartement
Berufs- und Weiterbildungszentrum
St. Gallen
&amp;R&amp;G</oddHeader>
    <oddFooter>&amp;L21.11.2013</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Notenblatt</vt:lpstr>
      <vt:lpstr>Notenberechnung</vt:lpstr>
      <vt:lpstr>Notenblatt!Druckbereich</vt:lpstr>
    </vt:vector>
  </TitlesOfParts>
  <Company>KBZSG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KBZSG</dc:creator>
  <cp:lastModifiedBy>Reinhart Susanne KBZSG</cp:lastModifiedBy>
  <cp:lastPrinted>2020-08-20T09:23:59Z</cp:lastPrinted>
  <dcterms:created xsi:type="dcterms:W3CDTF">2005-12-20T10:15:24Z</dcterms:created>
  <dcterms:modified xsi:type="dcterms:W3CDTF">2020-08-20T09:41:10Z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