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K:\Schulsekretariat\Grundbildung Detailhandel\02-QV_Qualifikationsverfahren\QV-Rechner, Nt-Formulare\QV Rechner ab 2021\"/>
    </mc:Choice>
  </mc:AlternateContent>
  <xr:revisionPtr revIDLastSave="0" documentId="8_{11883A05-CF41-4AF3-B17C-E6475CDB3DB6}" xr6:coauthVersionLast="47" xr6:coauthVersionMax="47" xr10:uidLastSave="{00000000-0000-0000-0000-000000000000}"/>
  <bookViews>
    <workbookView xWindow="-120" yWindow="-120" windowWidth="38640" windowHeight="21240"/>
  </bookViews>
  <sheets>
    <sheet name="Notenrechner QV PA" sheetId="78" r:id="rId1"/>
    <sheet name="Bestehensnorm" sheetId="79" r:id="rId2"/>
  </sheets>
  <definedNames>
    <definedName name="_xlnm.Print_Area" localSheetId="0">'Notenrechner QV PA'!$A$1:$J$21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78" l="1"/>
  <c r="H17" i="78"/>
  <c r="J17" i="78"/>
  <c r="H16" i="78"/>
  <c r="J16" i="78"/>
  <c r="H14" i="78"/>
  <c r="J14" i="78"/>
  <c r="H11" i="78"/>
  <c r="J11" i="78"/>
  <c r="J12" i="78"/>
  <c r="J6" i="78"/>
  <c r="J18" i="78"/>
  <c r="J19" i="78"/>
  <c r="B21" i="78"/>
</calcChain>
</file>

<file path=xl/sharedStrings.xml><?xml version="1.0" encoding="utf-8"?>
<sst xmlns="http://schemas.openxmlformats.org/spreadsheetml/2006/main" count="59" uniqueCount="58">
  <si>
    <t>Name:</t>
  </si>
  <si>
    <t>Fächer</t>
  </si>
  <si>
    <t>Erfahrungsnoten</t>
  </si>
  <si>
    <t>1. Semester</t>
  </si>
  <si>
    <t>2. Semester</t>
  </si>
  <si>
    <t>3. Semester</t>
  </si>
  <si>
    <t>4. Semester</t>
  </si>
  <si>
    <t>Prüfungsnoten</t>
  </si>
  <si>
    <t>Gesamtnote</t>
  </si>
  <si>
    <t>5. Semester</t>
  </si>
  <si>
    <t>6. Semester</t>
  </si>
  <si>
    <t>Fachnote
(Notenausweis)</t>
  </si>
  <si>
    <t>Notensumme</t>
  </si>
  <si>
    <t>Prüfungserfolg</t>
  </si>
  <si>
    <t>Kompetenznote zählt doppelt</t>
  </si>
  <si>
    <r>
      <t xml:space="preserve">Praktische Arbeit
</t>
    </r>
    <r>
      <rPr>
        <sz val="8"/>
        <rFont val="Arial"/>
        <family val="2"/>
      </rPr>
      <t>(zählt doppelt)</t>
    </r>
  </si>
  <si>
    <t>Berufskenntnisse zählt doppelt</t>
  </si>
  <si>
    <t>QV Rechner Pharma-Assistent/In</t>
  </si>
  <si>
    <r>
      <t xml:space="preserve">Kompetenznote 
</t>
    </r>
    <r>
      <rPr>
        <sz val="8"/>
        <rFont val="Arial"/>
        <family val="2"/>
      </rPr>
      <t>(Zehntelsnote)</t>
    </r>
  </si>
  <si>
    <r>
      <t xml:space="preserve">Praktische Arbeit
</t>
    </r>
    <r>
      <rPr>
        <sz val="8"/>
        <rFont val="Arial"/>
        <family val="2"/>
      </rPr>
      <t>(halbe Note)</t>
    </r>
  </si>
  <si>
    <r>
      <t xml:space="preserve">Berufskenntisse schriftlich 
</t>
    </r>
    <r>
      <rPr>
        <sz val="8"/>
        <rFont val="Arial"/>
        <family val="2"/>
      </rPr>
      <t>(180 Minuten, halbe Note)</t>
    </r>
  </si>
  <si>
    <r>
      <t xml:space="preserve">Berufskenntnisse mündlich 
</t>
    </r>
    <r>
      <rPr>
        <sz val="8"/>
        <rFont val="Arial"/>
        <family val="2"/>
      </rPr>
      <t>(30 Minuten, halbe Note)</t>
    </r>
  </si>
  <si>
    <r>
      <t xml:space="preserve">Berufskenntnisse ERFA-Note
</t>
    </r>
    <r>
      <rPr>
        <sz val="8"/>
        <rFont val="Arial"/>
        <family val="2"/>
      </rPr>
      <t>(halbe Noten)</t>
    </r>
  </si>
  <si>
    <r>
      <t xml:space="preserve">Lokale Landessprache mündlich
</t>
    </r>
    <r>
      <rPr>
        <sz val="8"/>
        <rFont val="Arial"/>
        <family val="2"/>
      </rPr>
      <t>(30 Minuten, halbe Note)</t>
    </r>
  </si>
  <si>
    <r>
      <t xml:space="preserve">Lokale Landessprache ERFA-Note
</t>
    </r>
    <r>
      <rPr>
        <sz val="8"/>
        <rFont val="Arial"/>
        <family val="2"/>
      </rPr>
      <t>(halbe Noten)</t>
    </r>
  </si>
  <si>
    <r>
      <t xml:space="preserve">Fremdsprache mündlich
</t>
    </r>
    <r>
      <rPr>
        <sz val="8"/>
        <rFont val="Arial"/>
        <family val="2"/>
      </rPr>
      <t>(30 Minuten, halbe Note)</t>
    </r>
  </si>
  <si>
    <r>
      <t xml:space="preserve">Fremdsprache ERFA-Note
</t>
    </r>
    <r>
      <rPr>
        <sz val="8"/>
        <rFont val="Arial"/>
        <family val="2"/>
      </rPr>
      <t>(halbe Noten)</t>
    </r>
  </si>
  <si>
    <t>Verordnung über die berufliche Grundbildung</t>
  </si>
  <si>
    <t>Art. 16 Bestehen, Notenberechnung, Notengewichtung</t>
  </si>
  <si>
    <t>a. die Note für die 12 Kompetenzen (Kompetenzennote) 4 oder höher beträgt;</t>
  </si>
  <si>
    <t>b. die Qualifikationsbereiche «praktische Arbeit» und «Berufskenntnisse» je mit der Note 4 oder höher</t>
  </si>
  <si>
    <t>c. die Gesamtnote 4 oder höher erreicht wird.</t>
  </si>
  <si>
    <t>2 Die Gesamtnote ist das auf eine Dezimalstelle gerundete Mittel aus der Summe der Noten der folgenden</t>
  </si>
  <si>
    <t>a. Kompetenzennote: doppelt;</t>
  </si>
  <si>
    <t>b. praktische Arbeit: doppelt;</t>
  </si>
  <si>
    <t>c. Berufskenntnisse: doppelt;</t>
  </si>
  <si>
    <t>d. lokale Landessprache: einfach;</t>
  </si>
  <si>
    <t>e. Fremdsprache: einfach;</t>
  </si>
  <si>
    <t>f. Wirtschaft, Recht, Gesellschaft: einfach.</t>
  </si>
  <si>
    <t>3 Die Kompetenzennote ist das auf eine Dezimalstelle gerundete Mittel aus der Summe der Noten für jede</t>
  </si>
  <si>
    <t>4 Die Note für den Qualifikationsbereich «Berufskenntnisse» ist das auf eine Dezimalstelle gerundete Mittel</t>
  </si>
  <si>
    <t>5 Die Noten für die Qualifikationsbereiche «lokale Landessprache» und «Fremdsprache» sind das auf eine</t>
  </si>
  <si>
    <t>6 Die Note für den Qualifikationsbereich «Wirtschaft, Recht, Gesellschaft» ist das auf eine ganze oder</t>
  </si>
  <si>
    <t>Das Qualifikationsverfahren ist bestanden, wenn:</t>
  </si>
  <si>
    <t xml:space="preserve">    bewertet werden; und</t>
  </si>
  <si>
    <t xml:space="preserve">   Qualifikationsbereiche mit nachstehender Gewichtung:</t>
  </si>
  <si>
    <t xml:space="preserve">  der 12 Kompetenzen. Die Noten für die Kompetenzen 4 und 9 sind das Mittel aus der Summe der</t>
  </si>
  <si>
    <t xml:space="preserve">  entsprechenden Noten aus dem Betrieb und den überbetrieblichen Kursen.</t>
  </si>
  <si>
    <t xml:space="preserve">  aus der Summe der Noten der schriftlichen und der mündlichen Abschlussprüfung sowie der</t>
  </si>
  <si>
    <t xml:space="preserve">  Erfahrungsnote. Die Erfahrungsnote ist das auf eine ganze oder halbe Note gerundete Mittel aus der</t>
  </si>
  <si>
    <t xml:space="preserve">  Summe aller Semesterzeugnisnoten des fachkundlichen Unterrichts gemäss Bildungsplan.</t>
  </si>
  <si>
    <t xml:space="preserve">  Dezimalstelle gerundete Mittel aus der entsprechenden Note in der Abschlussprüfung und der</t>
  </si>
  <si>
    <t xml:space="preserve">  entsprechenden Erfahrungsnote. Die Erfahrungsnote ist das auf eine ganze oder halbe Note gerundete</t>
  </si>
  <si>
    <t xml:space="preserve">  Mittel aus der Summe der Semesterzeugnisnoten des letzten Unterrichtsjahres im entsprechenden Fach</t>
  </si>
  <si>
    <t xml:space="preserve">  der Berufsfachschule.</t>
  </si>
  <si>
    <t xml:space="preserve">  halbe Note gerundete Mittel aus der Summe aller Semesterzeugnisnoten in diesem Fach der</t>
  </si>
  <si>
    <t xml:space="preserve">  Berufsfachschule.</t>
  </si>
  <si>
    <r>
      <t xml:space="preserve">WRG ERFA-Note
</t>
    </r>
    <r>
      <rPr>
        <sz val="8"/>
        <rFont val="Arial"/>
        <family val="2"/>
      </rPr>
      <t>(halbe Noten)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</si>
</sst>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0"/>
      <name val="Frutiger LT 45 Light"/>
      <family val="2"/>
    </font>
    <font>
      <b/>
      <sz val="14"/>
      <color indexed="10"/>
      <name val="Frutiger LT 45 Light"/>
      <family val="2"/>
    </font>
    <font>
      <sz val="11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176" fontId="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textRotation="90"/>
    </xf>
    <xf numFmtId="176" fontId="0" fillId="0" borderId="0" xfId="0" applyNumberFormat="1" applyFill="1" applyBorder="1" applyAlignment="1" applyProtection="1">
      <alignment horizontal="left" textRotation="90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/>
    <xf numFmtId="0" fontId="0" fillId="0" borderId="0" xfId="0" applyFill="1"/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176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Fill="1"/>
    <xf numFmtId="176" fontId="3" fillId="0" borderId="13" xfId="0" applyNumberFormat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 wrapText="1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176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0" fillId="0" borderId="0" xfId="0" applyFill="1" applyProtection="1"/>
    <xf numFmtId="176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6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/>
    <xf numFmtId="0" fontId="8" fillId="0" borderId="2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/>
    <xf numFmtId="0" fontId="0" fillId="0" borderId="31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176" fontId="3" fillId="0" borderId="13" xfId="0" applyNumberFormat="1" applyFont="1" applyFill="1" applyBorder="1" applyAlignment="1" applyProtection="1">
      <alignment horizontal="center" vertical="center" textRotation="90"/>
    </xf>
    <xf numFmtId="176" fontId="3" fillId="0" borderId="30" xfId="0" applyNumberFormat="1" applyFont="1" applyFill="1" applyBorder="1" applyAlignment="1" applyProtection="1">
      <alignment horizontal="center" vertical="center" textRotation="90"/>
    </xf>
    <xf numFmtId="176" fontId="3" fillId="0" borderId="13" xfId="0" applyNumberFormat="1" applyFont="1" applyFill="1" applyBorder="1" applyAlignment="1" applyProtection="1">
      <alignment horizontal="center" vertical="center" textRotation="90" wrapText="1"/>
    </xf>
    <xf numFmtId="176" fontId="3" fillId="0" borderId="30" xfId="0" applyNumberFormat="1" applyFont="1" applyFill="1" applyBorder="1" applyAlignment="1" applyProtection="1">
      <alignment horizontal="center" vertical="center" textRotation="90" wrapText="1"/>
    </xf>
    <xf numFmtId="0" fontId="3" fillId="0" borderId="32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176" fontId="2" fillId="0" borderId="24" xfId="0" applyNumberFormat="1" applyFont="1" applyFill="1" applyBorder="1" applyAlignment="1" applyProtection="1">
      <alignment horizontal="left" vertical="center"/>
    </xf>
    <xf numFmtId="176" fontId="2" fillId="0" borderId="25" xfId="0" applyNumberFormat="1" applyFont="1" applyFill="1" applyBorder="1" applyAlignment="1" applyProtection="1">
      <alignment horizontal="left" vertical="center"/>
    </xf>
    <xf numFmtId="176" fontId="2" fillId="0" borderId="28" xfId="0" applyNumberFormat="1" applyFont="1" applyFill="1" applyBorder="1" applyAlignment="1" applyProtection="1">
      <alignment horizontal="left" vertical="center"/>
    </xf>
    <xf numFmtId="176" fontId="2" fillId="0" borderId="29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left" vertical="center"/>
    </xf>
    <xf numFmtId="176" fontId="3" fillId="0" borderId="30" xfId="0" applyNumberFormat="1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23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/>
    </xf>
    <xf numFmtId="176" fontId="2" fillId="0" borderId="26" xfId="0" applyNumberFormat="1" applyFont="1" applyFill="1" applyBorder="1" applyAlignment="1" applyProtection="1">
      <alignment horizontal="left" vertical="center"/>
    </xf>
    <xf numFmtId="176" fontId="3" fillId="0" borderId="21" xfId="0" applyNumberFormat="1" applyFont="1" applyFill="1" applyBorder="1" applyAlignment="1" applyProtection="1">
      <alignment horizontal="left" vertical="center"/>
    </xf>
    <xf numFmtId="176" fontId="3" fillId="0" borderId="22" xfId="0" applyNumberFormat="1" applyFont="1" applyFill="1" applyBorder="1" applyAlignment="1" applyProtection="1">
      <alignment horizontal="left" vertical="center"/>
    </xf>
    <xf numFmtId="176" fontId="3" fillId="0" borderId="27" xfId="0" applyNumberFormat="1" applyFont="1" applyFill="1" applyBorder="1" applyAlignment="1" applyProtection="1">
      <alignment horizontal="left" vertical="center"/>
    </xf>
    <xf numFmtId="176" fontId="3" fillId="0" borderId="24" xfId="0" applyNumberFormat="1" applyFont="1" applyFill="1" applyBorder="1" applyAlignment="1" applyProtection="1">
      <alignment horizontal="left" vertical="center"/>
    </xf>
    <xf numFmtId="176" fontId="3" fillId="0" borderId="25" xfId="0" applyNumberFormat="1" applyFont="1" applyFill="1" applyBorder="1" applyAlignment="1" applyProtection="1">
      <alignment horizontal="left" vertical="center"/>
    </xf>
    <xf numFmtId="176" fontId="3" fillId="0" borderId="28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zoomScale="130" zoomScaleNormal="130" workbookViewId="0">
      <pane ySplit="4" topLeftCell="A6" activePane="bottomLeft" state="frozen"/>
      <selection pane="bottomLeft" activeCell="C1" sqref="C1"/>
    </sheetView>
  </sheetViews>
  <sheetFormatPr baseColWidth="10" defaultRowHeight="12.75" x14ac:dyDescent="0.2"/>
  <cols>
    <col min="1" max="1" width="43.5703125" style="14" customWidth="1"/>
    <col min="2" max="7" width="4.42578125" style="14" customWidth="1"/>
    <col min="8" max="9" width="5.28515625" style="14" customWidth="1"/>
    <col min="10" max="10" width="7" style="14" customWidth="1"/>
    <col min="11" max="16384" width="11.42578125" style="14"/>
  </cols>
  <sheetData>
    <row r="1" spans="1:25" s="13" customFormat="1" ht="20.25" x14ac:dyDescent="0.3">
      <c r="A1" s="45" t="s">
        <v>17</v>
      </c>
      <c r="B1" s="47" t="s">
        <v>0</v>
      </c>
      <c r="C1" s="46"/>
      <c r="D1" s="80"/>
      <c r="E1" s="80"/>
      <c r="F1" s="80"/>
      <c r="G1" s="80"/>
      <c r="H1" s="80"/>
      <c r="I1" s="80"/>
      <c r="J1" s="80"/>
    </row>
    <row r="2" spans="1:25" ht="26.25" customHeight="1" thickBot="1" x14ac:dyDescent="0.25">
      <c r="A2" s="35"/>
      <c r="B2" s="63"/>
      <c r="C2" s="63"/>
      <c r="D2" s="63"/>
      <c r="E2" s="63"/>
      <c r="F2" s="63"/>
      <c r="G2" s="63"/>
      <c r="H2" s="63"/>
      <c r="I2" s="63"/>
      <c r="J2" s="63"/>
    </row>
    <row r="3" spans="1:25" s="3" customFormat="1" ht="21.75" customHeight="1" x14ac:dyDescent="0.2">
      <c r="A3" s="15" t="s">
        <v>1</v>
      </c>
      <c r="B3" s="56" t="s">
        <v>2</v>
      </c>
      <c r="C3" s="57"/>
      <c r="D3" s="57"/>
      <c r="E3" s="57"/>
      <c r="F3" s="57"/>
      <c r="G3" s="57"/>
      <c r="H3" s="50" t="s">
        <v>2</v>
      </c>
      <c r="I3" s="52" t="s">
        <v>7</v>
      </c>
      <c r="J3" s="54" t="s">
        <v>11</v>
      </c>
      <c r="Q3" s="1"/>
      <c r="R3" s="82"/>
      <c r="S3" s="65"/>
      <c r="T3" s="65"/>
      <c r="U3" s="65"/>
      <c r="V3" s="65"/>
      <c r="W3" s="65"/>
      <c r="X3" s="1"/>
      <c r="Y3" s="4"/>
    </row>
    <row r="4" spans="1:25" s="5" customFormat="1" ht="80.25" customHeight="1" thickBot="1" x14ac:dyDescent="0.25">
      <c r="A4" s="16"/>
      <c r="B4" s="17" t="s">
        <v>3</v>
      </c>
      <c r="C4" s="17" t="s">
        <v>4</v>
      </c>
      <c r="D4" s="17" t="s">
        <v>5</v>
      </c>
      <c r="E4" s="17" t="s">
        <v>6</v>
      </c>
      <c r="F4" s="17" t="s">
        <v>9</v>
      </c>
      <c r="G4" s="17" t="s">
        <v>10</v>
      </c>
      <c r="H4" s="51"/>
      <c r="I4" s="53"/>
      <c r="J4" s="55"/>
      <c r="R4" s="6"/>
      <c r="S4" s="6"/>
      <c r="T4" s="6"/>
      <c r="U4" s="6"/>
      <c r="V4" s="6"/>
      <c r="W4" s="6"/>
      <c r="X4" s="6"/>
      <c r="Y4" s="7"/>
    </row>
    <row r="5" spans="1:25" s="3" customFormat="1" ht="30" customHeight="1" thickBot="1" x14ac:dyDescent="0.25">
      <c r="A5" s="19" t="s">
        <v>18</v>
      </c>
      <c r="B5" s="87"/>
      <c r="C5" s="88"/>
      <c r="D5" s="88"/>
      <c r="E5" s="88"/>
      <c r="F5" s="88"/>
      <c r="G5" s="88"/>
      <c r="H5" s="88"/>
      <c r="I5" s="89"/>
      <c r="J5" s="38"/>
      <c r="K5" s="2"/>
      <c r="M5" s="11"/>
      <c r="Q5" s="64"/>
      <c r="R5" s="9"/>
    </row>
    <row r="6" spans="1:25" s="3" customFormat="1" ht="30" customHeight="1" thickBot="1" x14ac:dyDescent="0.25">
      <c r="A6" s="19" t="s">
        <v>14</v>
      </c>
      <c r="B6" s="90"/>
      <c r="C6" s="91"/>
      <c r="D6" s="91"/>
      <c r="E6" s="91"/>
      <c r="F6" s="91"/>
      <c r="G6" s="91"/>
      <c r="H6" s="91"/>
      <c r="I6" s="92"/>
      <c r="J6" s="20">
        <f>J5</f>
        <v>0</v>
      </c>
      <c r="K6" s="2"/>
      <c r="M6" s="11"/>
      <c r="Q6" s="64"/>
      <c r="R6" s="9"/>
    </row>
    <row r="7" spans="1:25" s="3" customFormat="1" ht="30" customHeight="1" thickBot="1" x14ac:dyDescent="0.25">
      <c r="A7" s="24" t="s">
        <v>19</v>
      </c>
      <c r="B7" s="66"/>
      <c r="C7" s="67"/>
      <c r="D7" s="67"/>
      <c r="E7" s="67"/>
      <c r="F7" s="67"/>
      <c r="G7" s="67"/>
      <c r="H7" s="67"/>
      <c r="I7" s="68"/>
      <c r="J7" s="39"/>
      <c r="K7" s="2"/>
      <c r="M7" s="11"/>
      <c r="Q7" s="8"/>
      <c r="R7" s="9"/>
    </row>
    <row r="8" spans="1:25" s="3" customFormat="1" ht="30" customHeight="1" thickBot="1" x14ac:dyDescent="0.25">
      <c r="A8" s="25" t="s">
        <v>15</v>
      </c>
      <c r="B8" s="69"/>
      <c r="C8" s="70"/>
      <c r="D8" s="70"/>
      <c r="E8" s="70"/>
      <c r="F8" s="70"/>
      <c r="G8" s="70"/>
      <c r="H8" s="70"/>
      <c r="I8" s="71"/>
      <c r="J8" s="33">
        <f>J7</f>
        <v>0</v>
      </c>
      <c r="K8" s="2"/>
      <c r="M8" s="11"/>
      <c r="Q8" s="8"/>
      <c r="R8" s="9"/>
    </row>
    <row r="9" spans="1:25" s="3" customFormat="1" ht="30" customHeight="1" thickBot="1" x14ac:dyDescent="0.3">
      <c r="A9" s="22" t="s">
        <v>20</v>
      </c>
      <c r="B9" s="72"/>
      <c r="C9" s="73"/>
      <c r="D9" s="73"/>
      <c r="E9" s="73"/>
      <c r="F9" s="73"/>
      <c r="G9" s="73"/>
      <c r="H9" s="74"/>
      <c r="I9" s="30"/>
      <c r="J9" s="78"/>
      <c r="K9" s="2"/>
      <c r="M9" s="11"/>
      <c r="N9" s="34"/>
      <c r="Q9" s="8"/>
      <c r="R9" s="9"/>
    </row>
    <row r="10" spans="1:25" s="3" customFormat="1" ht="30" customHeight="1" thickBot="1" x14ac:dyDescent="0.3">
      <c r="A10" s="18" t="s">
        <v>21</v>
      </c>
      <c r="B10" s="75"/>
      <c r="C10" s="76"/>
      <c r="D10" s="76"/>
      <c r="E10" s="76"/>
      <c r="F10" s="76"/>
      <c r="G10" s="76"/>
      <c r="H10" s="77"/>
      <c r="I10" s="30"/>
      <c r="J10" s="79"/>
      <c r="K10" s="2"/>
      <c r="M10" s="11"/>
      <c r="N10" s="34"/>
      <c r="Q10" s="8"/>
      <c r="R10" s="9"/>
    </row>
    <row r="11" spans="1:25" s="3" customFormat="1" ht="30" customHeight="1" thickBot="1" x14ac:dyDescent="0.25">
      <c r="A11" s="18" t="s">
        <v>22</v>
      </c>
      <c r="B11" s="40"/>
      <c r="C11" s="40"/>
      <c r="D11" s="40"/>
      <c r="E11" s="40"/>
      <c r="F11" s="40"/>
      <c r="G11" s="41"/>
      <c r="H11" s="31" t="str">
        <f>IF(SUM(B11:G11)&gt;0,ROUND(AVERAGE(B10:G11)/5,1)*5,"-")</f>
        <v>-</v>
      </c>
      <c r="I11" s="36"/>
      <c r="J11" s="20" t="str">
        <f>IF(SUM(I9:I10,H11)&gt;0,ROUND(AVERAGE(I9:I10,H11),1),"-")</f>
        <v>-</v>
      </c>
      <c r="K11" s="2"/>
      <c r="M11" s="11"/>
      <c r="Q11" s="8"/>
      <c r="R11" s="9"/>
    </row>
    <row r="12" spans="1:25" s="3" customFormat="1" ht="30" customHeight="1" thickBot="1" x14ac:dyDescent="0.25">
      <c r="A12" s="23" t="s">
        <v>16</v>
      </c>
      <c r="B12" s="58"/>
      <c r="C12" s="59"/>
      <c r="D12" s="59"/>
      <c r="E12" s="59"/>
      <c r="F12" s="59"/>
      <c r="G12" s="59"/>
      <c r="H12" s="59"/>
      <c r="I12" s="60"/>
      <c r="J12" s="20" t="str">
        <f>J11</f>
        <v>-</v>
      </c>
      <c r="K12" s="2"/>
      <c r="M12" s="11"/>
      <c r="Q12" s="8"/>
      <c r="R12" s="9"/>
    </row>
    <row r="13" spans="1:25" s="3" customFormat="1" ht="30" customHeight="1" thickBot="1" x14ac:dyDescent="0.25">
      <c r="A13" s="24" t="s">
        <v>23</v>
      </c>
      <c r="B13" s="72"/>
      <c r="C13" s="73"/>
      <c r="D13" s="73"/>
      <c r="E13" s="73"/>
      <c r="F13" s="73"/>
      <c r="G13" s="73"/>
      <c r="H13" s="73"/>
      <c r="I13" s="30"/>
      <c r="J13" s="20"/>
      <c r="K13" s="2"/>
      <c r="M13" s="11"/>
      <c r="N13" s="10"/>
      <c r="Q13" s="64"/>
      <c r="R13" s="64"/>
      <c r="Y13" s="10"/>
    </row>
    <row r="14" spans="1:25" s="3" customFormat="1" ht="30" customHeight="1" thickBot="1" x14ac:dyDescent="0.25">
      <c r="A14" s="19" t="s">
        <v>24</v>
      </c>
      <c r="B14" s="58"/>
      <c r="C14" s="59"/>
      <c r="D14" s="59"/>
      <c r="E14" s="86"/>
      <c r="F14" s="42"/>
      <c r="G14" s="43"/>
      <c r="H14" s="31" t="str">
        <f>IF(SUM(F14:G14)&gt;0,ROUND(AVERAGE(F14:G14)/5,1)*5,"-")</f>
        <v>-</v>
      </c>
      <c r="I14" s="21"/>
      <c r="J14" s="20" t="str">
        <f>IF(SUM(I13,H14)&gt;0,ROUND(AVERAGE(I13,H14),1),"-")</f>
        <v>-</v>
      </c>
      <c r="K14" s="2"/>
      <c r="Q14" s="65"/>
      <c r="R14" s="65"/>
      <c r="Y14" s="10"/>
    </row>
    <row r="15" spans="1:25" s="3" customFormat="1" ht="30" customHeight="1" thickBot="1" x14ac:dyDescent="0.25">
      <c r="A15" s="24" t="s">
        <v>25</v>
      </c>
      <c r="B15" s="76"/>
      <c r="C15" s="76"/>
      <c r="D15" s="76"/>
      <c r="E15" s="76"/>
      <c r="F15" s="76"/>
      <c r="G15" s="76"/>
      <c r="H15" s="76"/>
      <c r="I15" s="30"/>
      <c r="J15" s="20"/>
      <c r="K15" s="2"/>
      <c r="Y15" s="10"/>
    </row>
    <row r="16" spans="1:25" s="3" customFormat="1" ht="30" customHeight="1" thickBot="1" x14ac:dyDescent="0.25">
      <c r="A16" s="25" t="s">
        <v>26</v>
      </c>
      <c r="B16" s="58"/>
      <c r="C16" s="59"/>
      <c r="D16" s="59"/>
      <c r="E16" s="86"/>
      <c r="F16" s="42"/>
      <c r="G16" s="43"/>
      <c r="H16" s="31" t="str">
        <f>IF(SUM(F16:G16)&gt;0,ROUND(AVERAGE(F16:G16)/5,1)*5,"-")</f>
        <v>-</v>
      </c>
      <c r="I16" s="27"/>
      <c r="J16" s="20" t="str">
        <f>IF(SUM(H16,I15)&gt;0,ROUND(AVERAGE(I15,H16),1),"-")</f>
        <v>-</v>
      </c>
      <c r="K16" s="2"/>
      <c r="Y16" s="10"/>
    </row>
    <row r="17" spans="1:25" s="3" customFormat="1" ht="30" customHeight="1" thickBot="1" x14ac:dyDescent="0.25">
      <c r="A17" s="28" t="s">
        <v>57</v>
      </c>
      <c r="B17" s="44"/>
      <c r="C17" s="44"/>
      <c r="D17" s="44"/>
      <c r="E17" s="44"/>
      <c r="F17" s="61"/>
      <c r="G17" s="62"/>
      <c r="H17" s="31" t="str">
        <f>IF(SUM(B17:E17)&gt;0,ROUND(AVERAGE(B17:E17)/5,1)*5,"-")</f>
        <v>-</v>
      </c>
      <c r="I17" s="29"/>
      <c r="J17" s="20" t="str">
        <f>H17</f>
        <v>-</v>
      </c>
      <c r="K17" s="2"/>
      <c r="Y17" s="10"/>
    </row>
    <row r="18" spans="1:25" ht="30" customHeight="1" thickBot="1" x14ac:dyDescent="0.25">
      <c r="A18" s="12" t="s">
        <v>12</v>
      </c>
      <c r="B18" s="83"/>
      <c r="C18" s="83"/>
      <c r="D18" s="83"/>
      <c r="E18" s="83"/>
      <c r="F18" s="84"/>
      <c r="G18" s="84"/>
      <c r="H18" s="83"/>
      <c r="I18" s="85"/>
      <c r="J18" s="20">
        <f>SUM(J5:J8,J11:J12,J14,J16:J17)</f>
        <v>0</v>
      </c>
    </row>
    <row r="19" spans="1:25" ht="30" customHeight="1" thickBot="1" x14ac:dyDescent="0.25">
      <c r="A19" s="12" t="s">
        <v>8</v>
      </c>
      <c r="B19" s="48"/>
      <c r="C19" s="49"/>
      <c r="D19" s="49"/>
      <c r="E19" s="49"/>
      <c r="F19" s="49"/>
      <c r="G19" s="49"/>
      <c r="H19" s="49"/>
      <c r="I19" s="49"/>
      <c r="J19" s="20">
        <f>AVERAGE(J5:J8,J11,J12,J14,J16:J17)</f>
        <v>0</v>
      </c>
      <c r="L19" s="26"/>
    </row>
    <row r="20" spans="1: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25" ht="30" customHeight="1" x14ac:dyDescent="0.2">
      <c r="A21" s="37" t="s">
        <v>13</v>
      </c>
      <c r="B21" s="81" t="str">
        <f>IF(AND(J19&gt;=3.95,J11&gt;=3.95,J5&gt;=3.95,J7&gt;=3.95),"Bestanden","Nicht bestanden")</f>
        <v>Nicht bestanden</v>
      </c>
      <c r="C21" s="81"/>
      <c r="D21" s="81"/>
      <c r="E21" s="81"/>
      <c r="F21" s="81"/>
      <c r="G21" s="81"/>
      <c r="H21" s="81"/>
      <c r="I21" s="81"/>
      <c r="J21" s="81"/>
    </row>
  </sheetData>
  <sheetProtection sheet="1" selectLockedCells="1"/>
  <mergeCells count="23">
    <mergeCell ref="R13:R14"/>
    <mergeCell ref="B13:H13"/>
    <mergeCell ref="B21:J21"/>
    <mergeCell ref="B15:H15"/>
    <mergeCell ref="R3:W3"/>
    <mergeCell ref="Q5:Q6"/>
    <mergeCell ref="B18:I18"/>
    <mergeCell ref="B14:E14"/>
    <mergeCell ref="B16:E16"/>
    <mergeCell ref="B5:I6"/>
    <mergeCell ref="B2:J2"/>
    <mergeCell ref="Q13:Q14"/>
    <mergeCell ref="B7:I8"/>
    <mergeCell ref="B9:H10"/>
    <mergeCell ref="J9:J10"/>
    <mergeCell ref="D1:J1"/>
    <mergeCell ref="B19:I19"/>
    <mergeCell ref="H3:H4"/>
    <mergeCell ref="I3:I4"/>
    <mergeCell ref="J3:J4"/>
    <mergeCell ref="B3:G3"/>
    <mergeCell ref="B12:I12"/>
    <mergeCell ref="F17:G17"/>
  </mergeCells>
  <dataValidations count="1">
    <dataValidation type="list" allowBlank="1" showInputMessage="1" showErrorMessage="1" sqref="J7:J8 I9:I10 B11:G11 I13 F14:G14 I15 F16:G16 B17:E17">
      <formula1>"D,1.0,1.5,2.0,2.5,3.0,3.5,4.0,4.5,5.0,5.5,6.0"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65" sqref="B65"/>
    </sheetView>
  </sheetViews>
  <sheetFormatPr baseColWidth="10" defaultRowHeight="12.75" x14ac:dyDescent="0.2"/>
  <sheetData>
    <row r="1" spans="1:8" s="32" customFormat="1" x14ac:dyDescent="0.2">
      <c r="A1" s="95" t="s">
        <v>27</v>
      </c>
      <c r="B1" s="95"/>
      <c r="C1" s="95"/>
      <c r="D1" s="95"/>
      <c r="E1" s="95"/>
      <c r="F1" s="95"/>
      <c r="G1" s="95"/>
      <c r="H1" s="95"/>
    </row>
    <row r="3" spans="1:8" s="32" customFormat="1" x14ac:dyDescent="0.2">
      <c r="A3" s="95" t="s">
        <v>28</v>
      </c>
      <c r="B3" s="95"/>
      <c r="C3" s="95"/>
      <c r="D3" s="95"/>
      <c r="E3" s="95"/>
      <c r="F3" s="95"/>
      <c r="G3" s="95"/>
      <c r="H3" s="95"/>
    </row>
    <row r="4" spans="1:8" x14ac:dyDescent="0.2">
      <c r="A4" s="93" t="s">
        <v>43</v>
      </c>
      <c r="B4" s="93"/>
      <c r="C4" s="93"/>
      <c r="D4" s="93"/>
      <c r="E4" s="93"/>
      <c r="F4" s="93"/>
      <c r="G4" s="93"/>
      <c r="H4" s="93"/>
    </row>
    <row r="5" spans="1:8" x14ac:dyDescent="0.2">
      <c r="A5" s="94" t="s">
        <v>29</v>
      </c>
      <c r="B5" s="94"/>
      <c r="C5" s="94"/>
      <c r="D5" s="94"/>
      <c r="E5" s="94"/>
      <c r="F5" s="94"/>
      <c r="G5" s="94"/>
      <c r="H5" s="94"/>
    </row>
    <row r="6" spans="1:8" x14ac:dyDescent="0.2">
      <c r="A6" s="94" t="s">
        <v>30</v>
      </c>
      <c r="B6" s="94"/>
      <c r="C6" s="94"/>
      <c r="D6" s="94"/>
      <c r="E6" s="94"/>
      <c r="F6" s="94"/>
      <c r="G6" s="94"/>
      <c r="H6" s="94"/>
    </row>
    <row r="7" spans="1:8" x14ac:dyDescent="0.2">
      <c r="A7" s="93" t="s">
        <v>44</v>
      </c>
      <c r="B7" s="93"/>
      <c r="C7" s="93"/>
      <c r="D7" s="93"/>
      <c r="E7" s="93"/>
      <c r="F7" s="93"/>
      <c r="G7" s="93"/>
      <c r="H7" s="93"/>
    </row>
    <row r="8" spans="1:8" x14ac:dyDescent="0.2">
      <c r="A8" s="94" t="s">
        <v>31</v>
      </c>
      <c r="B8" s="94"/>
      <c r="C8" s="94"/>
      <c r="D8" s="94"/>
      <c r="E8" s="94"/>
      <c r="F8" s="94"/>
      <c r="G8" s="94"/>
      <c r="H8" s="94"/>
    </row>
    <row r="10" spans="1:8" x14ac:dyDescent="0.2">
      <c r="A10" s="94" t="s">
        <v>32</v>
      </c>
      <c r="B10" s="94"/>
      <c r="C10" s="94"/>
      <c r="D10" s="94"/>
      <c r="E10" s="94"/>
      <c r="F10" s="94"/>
      <c r="G10" s="94"/>
      <c r="H10" s="94"/>
    </row>
    <row r="11" spans="1:8" x14ac:dyDescent="0.2">
      <c r="A11" s="93" t="s">
        <v>45</v>
      </c>
      <c r="B11" s="93"/>
      <c r="C11" s="93"/>
      <c r="D11" s="93"/>
      <c r="E11" s="93"/>
      <c r="F11" s="93"/>
      <c r="G11" s="93"/>
      <c r="H11" s="93"/>
    </row>
    <row r="12" spans="1:8" x14ac:dyDescent="0.2">
      <c r="A12" s="94" t="s">
        <v>33</v>
      </c>
      <c r="B12" s="94"/>
      <c r="C12" s="94"/>
      <c r="D12" s="94"/>
      <c r="E12" s="94"/>
      <c r="F12" s="94"/>
      <c r="G12" s="94"/>
      <c r="H12" s="94"/>
    </row>
    <row r="13" spans="1:8" x14ac:dyDescent="0.2">
      <c r="A13" s="94" t="s">
        <v>34</v>
      </c>
      <c r="B13" s="94"/>
      <c r="C13" s="94"/>
      <c r="D13" s="94"/>
      <c r="E13" s="94"/>
      <c r="F13" s="94"/>
      <c r="G13" s="94"/>
      <c r="H13" s="94"/>
    </row>
    <row r="14" spans="1:8" x14ac:dyDescent="0.2">
      <c r="A14" s="94" t="s">
        <v>35</v>
      </c>
      <c r="B14" s="94"/>
      <c r="C14" s="94"/>
      <c r="D14" s="94"/>
      <c r="E14" s="94"/>
      <c r="F14" s="94"/>
      <c r="G14" s="94"/>
      <c r="H14" s="94"/>
    </row>
    <row r="15" spans="1:8" x14ac:dyDescent="0.2">
      <c r="A15" s="94" t="s">
        <v>36</v>
      </c>
      <c r="B15" s="94"/>
      <c r="C15" s="94"/>
      <c r="D15" s="94"/>
      <c r="E15" s="94"/>
      <c r="F15" s="94"/>
      <c r="G15" s="94"/>
      <c r="H15" s="94"/>
    </row>
    <row r="16" spans="1:8" x14ac:dyDescent="0.2">
      <c r="A16" s="94" t="s">
        <v>37</v>
      </c>
      <c r="B16" s="94"/>
      <c r="C16" s="94"/>
      <c r="D16" s="94"/>
      <c r="E16" s="94"/>
      <c r="F16" s="94"/>
      <c r="G16" s="94"/>
      <c r="H16" s="94"/>
    </row>
    <row r="17" spans="1:8" x14ac:dyDescent="0.2">
      <c r="A17" s="94" t="s">
        <v>38</v>
      </c>
      <c r="B17" s="94"/>
      <c r="C17" s="94"/>
      <c r="D17" s="94"/>
      <c r="E17" s="94"/>
      <c r="F17" s="94"/>
      <c r="G17" s="94"/>
      <c r="H17" s="94"/>
    </row>
    <row r="19" spans="1:8" x14ac:dyDescent="0.2">
      <c r="A19" s="94" t="s">
        <v>39</v>
      </c>
      <c r="B19" s="94"/>
      <c r="C19" s="94"/>
      <c r="D19" s="94"/>
      <c r="E19" s="94"/>
      <c r="F19" s="94"/>
      <c r="G19" s="94"/>
      <c r="H19" s="94"/>
    </row>
    <row r="20" spans="1:8" x14ac:dyDescent="0.2">
      <c r="A20" s="93" t="s">
        <v>46</v>
      </c>
      <c r="B20" s="93"/>
      <c r="C20" s="93"/>
      <c r="D20" s="93"/>
      <c r="E20" s="93"/>
      <c r="F20" s="93"/>
      <c r="G20" s="93"/>
      <c r="H20" s="93"/>
    </row>
    <row r="21" spans="1:8" x14ac:dyDescent="0.2">
      <c r="A21" s="93" t="s">
        <v>47</v>
      </c>
      <c r="B21" s="93"/>
      <c r="C21" s="93"/>
      <c r="D21" s="93"/>
      <c r="E21" s="93"/>
      <c r="F21" s="93"/>
      <c r="G21" s="93"/>
      <c r="H21" s="93"/>
    </row>
    <row r="23" spans="1:8" x14ac:dyDescent="0.2">
      <c r="A23" s="94" t="s">
        <v>40</v>
      </c>
      <c r="B23" s="94"/>
      <c r="C23" s="94"/>
      <c r="D23" s="94"/>
      <c r="E23" s="94"/>
      <c r="F23" s="94"/>
      <c r="G23" s="94"/>
      <c r="H23" s="94"/>
    </row>
    <row r="24" spans="1:8" x14ac:dyDescent="0.2">
      <c r="A24" s="93" t="s">
        <v>48</v>
      </c>
      <c r="B24" s="93"/>
      <c r="C24" s="93"/>
      <c r="D24" s="93"/>
      <c r="E24" s="93"/>
      <c r="F24" s="93"/>
      <c r="G24" s="93"/>
      <c r="H24" s="93"/>
    </row>
    <row r="25" spans="1:8" x14ac:dyDescent="0.2">
      <c r="A25" s="93" t="s">
        <v>49</v>
      </c>
      <c r="B25" s="93"/>
      <c r="C25" s="93"/>
      <c r="D25" s="93"/>
      <c r="E25" s="93"/>
      <c r="F25" s="93"/>
      <c r="G25" s="93"/>
      <c r="H25" s="93"/>
    </row>
    <row r="26" spans="1:8" x14ac:dyDescent="0.2">
      <c r="A26" s="93" t="s">
        <v>50</v>
      </c>
      <c r="B26" s="93"/>
      <c r="C26" s="93"/>
      <c r="D26" s="93"/>
      <c r="E26" s="93"/>
      <c r="F26" s="93"/>
      <c r="G26" s="93"/>
      <c r="H26" s="93"/>
    </row>
    <row r="28" spans="1:8" x14ac:dyDescent="0.2">
      <c r="A28" s="94" t="s">
        <v>41</v>
      </c>
      <c r="B28" s="94"/>
      <c r="C28" s="94"/>
      <c r="D28" s="94"/>
      <c r="E28" s="94"/>
      <c r="F28" s="94"/>
      <c r="G28" s="94"/>
      <c r="H28" s="94"/>
    </row>
    <row r="29" spans="1:8" x14ac:dyDescent="0.2">
      <c r="A29" s="93" t="s">
        <v>51</v>
      </c>
      <c r="B29" s="93"/>
      <c r="C29" s="93"/>
      <c r="D29" s="93"/>
      <c r="E29" s="93"/>
      <c r="F29" s="93"/>
      <c r="G29" s="93"/>
      <c r="H29" s="93"/>
    </row>
    <row r="30" spans="1:8" x14ac:dyDescent="0.2">
      <c r="A30" s="93" t="s">
        <v>52</v>
      </c>
      <c r="B30" s="93"/>
      <c r="C30" s="93"/>
      <c r="D30" s="93"/>
      <c r="E30" s="93"/>
      <c r="F30" s="93"/>
      <c r="G30" s="93"/>
      <c r="H30" s="93"/>
    </row>
    <row r="31" spans="1:8" x14ac:dyDescent="0.2">
      <c r="A31" s="93" t="s">
        <v>53</v>
      </c>
      <c r="B31" s="93"/>
      <c r="C31" s="93"/>
      <c r="D31" s="93"/>
      <c r="E31" s="93"/>
      <c r="F31" s="93"/>
      <c r="G31" s="93"/>
      <c r="H31" s="93"/>
    </row>
    <row r="32" spans="1:8" x14ac:dyDescent="0.2">
      <c r="A32" s="93" t="s">
        <v>54</v>
      </c>
      <c r="B32" s="93"/>
      <c r="C32" s="93"/>
      <c r="D32" s="93"/>
      <c r="E32" s="93"/>
      <c r="F32" s="93"/>
      <c r="G32" s="93"/>
      <c r="H32" s="93"/>
    </row>
    <row r="34" spans="1:8" x14ac:dyDescent="0.2">
      <c r="A34" s="94" t="s">
        <v>42</v>
      </c>
      <c r="B34" s="94"/>
      <c r="C34" s="94"/>
      <c r="D34" s="94"/>
      <c r="E34" s="94"/>
      <c r="F34" s="94"/>
      <c r="G34" s="94"/>
      <c r="H34" s="94"/>
    </row>
    <row r="35" spans="1:8" x14ac:dyDescent="0.2">
      <c r="A35" s="93" t="s">
        <v>55</v>
      </c>
      <c r="B35" s="93"/>
      <c r="C35" s="93"/>
      <c r="D35" s="93"/>
      <c r="E35" s="93"/>
      <c r="F35" s="93"/>
      <c r="G35" s="93"/>
      <c r="H35" s="93"/>
    </row>
    <row r="36" spans="1:8" x14ac:dyDescent="0.2">
      <c r="A36" s="93" t="s">
        <v>56</v>
      </c>
      <c r="B36" s="93"/>
      <c r="C36" s="93"/>
      <c r="D36" s="93"/>
      <c r="E36" s="93"/>
      <c r="F36" s="93"/>
      <c r="G36" s="93"/>
      <c r="H36" s="93"/>
    </row>
  </sheetData>
  <mergeCells count="30">
    <mergeCell ref="A1:H1"/>
    <mergeCell ref="A3:H3"/>
    <mergeCell ref="A4:H4"/>
    <mergeCell ref="A5:H5"/>
    <mergeCell ref="A6:H6"/>
    <mergeCell ref="A7:H7"/>
    <mergeCell ref="A8:H8"/>
    <mergeCell ref="A10:H10"/>
    <mergeCell ref="A11:H11"/>
    <mergeCell ref="A12:H12"/>
    <mergeCell ref="A13:H13"/>
    <mergeCell ref="A14:H14"/>
    <mergeCell ref="A15:H15"/>
    <mergeCell ref="A16:H16"/>
    <mergeCell ref="A17:H17"/>
    <mergeCell ref="A19:H19"/>
    <mergeCell ref="A20:H20"/>
    <mergeCell ref="A21:H21"/>
    <mergeCell ref="A23:H23"/>
    <mergeCell ref="A24:H24"/>
    <mergeCell ref="A25:H25"/>
    <mergeCell ref="A26:H26"/>
    <mergeCell ref="A28:H28"/>
    <mergeCell ref="A29:H29"/>
    <mergeCell ref="A30:H30"/>
    <mergeCell ref="A31:H31"/>
    <mergeCell ref="A32:H32"/>
    <mergeCell ref="A34:H34"/>
    <mergeCell ref="A35:H35"/>
    <mergeCell ref="A36:H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Notenrechner QV PA</vt:lpstr>
      <vt:lpstr>Bestehensnorm</vt:lpstr>
      <vt:lpstr>'Notenrechner QV PA'!Druckbereich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Trinkler Lisa KBZSG</cp:lastModifiedBy>
  <cp:lastPrinted>2019-01-07T14:56:25Z</cp:lastPrinted>
  <dcterms:created xsi:type="dcterms:W3CDTF">2002-05-01T13:13:13Z</dcterms:created>
  <dcterms:modified xsi:type="dcterms:W3CDTF">2023-09-20T13:08:48Z</dcterms:modified>
</cp:coreProperties>
</file>